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1700" windowHeight="6030"/>
  </bookViews>
  <sheets>
    <sheet name="прил.7" sheetId="1" r:id="rId1"/>
  </sheets>
  <definedNames>
    <definedName name="_xlnm.Print_Titles" localSheetId="0">прил.7!$11:$11</definedName>
    <definedName name="_xlnm.Print_Area" localSheetId="0">прил.7!$A$1:$P$373</definedName>
  </definedNames>
  <calcPr calcId="114210" fullCalcOnLoad="1"/>
</workbook>
</file>

<file path=xl/calcChain.xml><?xml version="1.0" encoding="utf-8"?>
<calcChain xmlns="http://schemas.openxmlformats.org/spreadsheetml/2006/main">
  <c r="P58" i="1"/>
  <c r="O371"/>
  <c r="O365"/>
  <c r="O361"/>
  <c r="O358"/>
  <c r="O355"/>
  <c r="O335"/>
  <c r="O314"/>
  <c r="O311"/>
  <c r="O295"/>
  <c r="O285"/>
  <c r="O280"/>
  <c r="O259"/>
  <c r="O238"/>
  <c r="O217"/>
  <c r="O195"/>
  <c r="O174"/>
  <c r="O156"/>
  <c r="O135"/>
  <c r="O122"/>
  <c r="O101"/>
  <c r="O80"/>
  <c r="O59"/>
  <c r="O40"/>
  <c r="O22"/>
  <c r="O12"/>
  <c r="M371"/>
  <c r="M365"/>
  <c r="M361"/>
  <c r="M358"/>
  <c r="M355"/>
  <c r="M335"/>
  <c r="M314"/>
  <c r="M311"/>
  <c r="M295"/>
  <c r="M285"/>
  <c r="M280"/>
  <c r="M259"/>
  <c r="M238"/>
  <c r="M217"/>
  <c r="M195"/>
  <c r="M174"/>
  <c r="M156"/>
  <c r="M135"/>
  <c r="M122"/>
  <c r="M101"/>
  <c r="M80"/>
  <c r="M59"/>
  <c r="M40"/>
  <c r="M22"/>
  <c r="M12"/>
  <c r="M373"/>
  <c r="K280"/>
  <c r="K289"/>
  <c r="K288"/>
  <c r="J370"/>
  <c r="L370"/>
  <c r="N370"/>
  <c r="P370"/>
  <c r="I369"/>
  <c r="H369"/>
  <c r="J369"/>
  <c r="L369"/>
  <c r="N369"/>
  <c r="P369"/>
  <c r="E369"/>
  <c r="D369"/>
  <c r="F369"/>
  <c r="C369"/>
  <c r="B369"/>
  <c r="K365"/>
  <c r="J365"/>
  <c r="L368"/>
  <c r="N368"/>
  <c r="P368"/>
  <c r="L367"/>
  <c r="N367"/>
  <c r="P367"/>
  <c r="L366"/>
  <c r="N366"/>
  <c r="P366"/>
  <c r="F372"/>
  <c r="H372"/>
  <c r="K371"/>
  <c r="I371"/>
  <c r="G371"/>
  <c r="G369"/>
  <c r="E371"/>
  <c r="D371"/>
  <c r="H283"/>
  <c r="J283"/>
  <c r="L283"/>
  <c r="N283"/>
  <c r="P283"/>
  <c r="D282"/>
  <c r="F282"/>
  <c r="H282"/>
  <c r="J282"/>
  <c r="L282"/>
  <c r="N282"/>
  <c r="P282"/>
  <c r="L281"/>
  <c r="N281"/>
  <c r="P281"/>
  <c r="K361"/>
  <c r="K358"/>
  <c r="K355"/>
  <c r="K335"/>
  <c r="K314"/>
  <c r="K311"/>
  <c r="K295"/>
  <c r="K285"/>
  <c r="K259"/>
  <c r="K238"/>
  <c r="K217"/>
  <c r="K195"/>
  <c r="K174"/>
  <c r="K156"/>
  <c r="K135"/>
  <c r="K122"/>
  <c r="K101"/>
  <c r="K80"/>
  <c r="K59"/>
  <c r="K40"/>
  <c r="K22"/>
  <c r="K12"/>
  <c r="I365"/>
  <c r="L365"/>
  <c r="N365"/>
  <c r="P365"/>
  <c r="I361"/>
  <c r="I358"/>
  <c r="I355"/>
  <c r="I335"/>
  <c r="I314"/>
  <c r="I311"/>
  <c r="I295"/>
  <c r="I285"/>
  <c r="I280"/>
  <c r="I259"/>
  <c r="I238"/>
  <c r="I217"/>
  <c r="I195"/>
  <c r="I174"/>
  <c r="I156"/>
  <c r="I135"/>
  <c r="I122"/>
  <c r="I101"/>
  <c r="I80"/>
  <c r="I59"/>
  <c r="I58"/>
  <c r="I40"/>
  <c r="I22"/>
  <c r="I12"/>
  <c r="G194"/>
  <c r="H364"/>
  <c r="J364"/>
  <c r="H363"/>
  <c r="J363"/>
  <c r="L363"/>
  <c r="N363"/>
  <c r="P363"/>
  <c r="G280"/>
  <c r="G361"/>
  <c r="G358"/>
  <c r="G355"/>
  <c r="G335"/>
  <c r="G314"/>
  <c r="G311"/>
  <c r="G295"/>
  <c r="G285"/>
  <c r="G259"/>
  <c r="G238"/>
  <c r="G217"/>
  <c r="G195"/>
  <c r="G174"/>
  <c r="G156"/>
  <c r="G135"/>
  <c r="G122"/>
  <c r="G101"/>
  <c r="G80"/>
  <c r="G59"/>
  <c r="G58"/>
  <c r="G40"/>
  <c r="G22"/>
  <c r="G12"/>
  <c r="E311"/>
  <c r="E101"/>
  <c r="F284"/>
  <c r="H284"/>
  <c r="J284"/>
  <c r="L284"/>
  <c r="N284"/>
  <c r="P284"/>
  <c r="E355"/>
  <c r="F362"/>
  <c r="H362"/>
  <c r="J362"/>
  <c r="L362"/>
  <c r="N362"/>
  <c r="P362"/>
  <c r="E361"/>
  <c r="F361"/>
  <c r="H361"/>
  <c r="J361"/>
  <c r="L361"/>
  <c r="N361"/>
  <c r="P361"/>
  <c r="E358"/>
  <c r="F359"/>
  <c r="H359"/>
  <c r="J359"/>
  <c r="L359"/>
  <c r="N359"/>
  <c r="P359"/>
  <c r="F356"/>
  <c r="H356"/>
  <c r="J356"/>
  <c r="L356"/>
  <c r="N356"/>
  <c r="P356"/>
  <c r="F360"/>
  <c r="F358"/>
  <c r="D358"/>
  <c r="F357"/>
  <c r="H357"/>
  <c r="J357"/>
  <c r="L357"/>
  <c r="N357"/>
  <c r="P357"/>
  <c r="D355"/>
  <c r="F354"/>
  <c r="H354"/>
  <c r="J354"/>
  <c r="L354"/>
  <c r="N354"/>
  <c r="P354"/>
  <c r="F353"/>
  <c r="H353"/>
  <c r="J353"/>
  <c r="L353"/>
  <c r="N353"/>
  <c r="P353"/>
  <c r="F352"/>
  <c r="H352"/>
  <c r="J352"/>
  <c r="L352"/>
  <c r="N352"/>
  <c r="P352"/>
  <c r="F351"/>
  <c r="H351"/>
  <c r="J351"/>
  <c r="L351"/>
  <c r="N351"/>
  <c r="P351"/>
  <c r="F350"/>
  <c r="H350"/>
  <c r="J350"/>
  <c r="L350"/>
  <c r="N350"/>
  <c r="P350"/>
  <c r="F349"/>
  <c r="H349"/>
  <c r="J349"/>
  <c r="L349"/>
  <c r="N349"/>
  <c r="P349"/>
  <c r="F348"/>
  <c r="H348"/>
  <c r="J348"/>
  <c r="L348"/>
  <c r="N348"/>
  <c r="P348"/>
  <c r="F347"/>
  <c r="H347"/>
  <c r="J347"/>
  <c r="L347"/>
  <c r="N347"/>
  <c r="P347"/>
  <c r="F346"/>
  <c r="H346"/>
  <c r="J346"/>
  <c r="L346"/>
  <c r="N346"/>
  <c r="P346"/>
  <c r="F345"/>
  <c r="H345"/>
  <c r="J345"/>
  <c r="L345"/>
  <c r="N345"/>
  <c r="P345"/>
  <c r="F344"/>
  <c r="H344"/>
  <c r="J344"/>
  <c r="L344"/>
  <c r="N344"/>
  <c r="P344"/>
  <c r="F343"/>
  <c r="H343"/>
  <c r="J343"/>
  <c r="L343"/>
  <c r="N343"/>
  <c r="P343"/>
  <c r="F342"/>
  <c r="H342"/>
  <c r="J342"/>
  <c r="L342"/>
  <c r="N342"/>
  <c r="P342"/>
  <c r="F341"/>
  <c r="H341"/>
  <c r="J341"/>
  <c r="L341"/>
  <c r="N341"/>
  <c r="P341"/>
  <c r="F340"/>
  <c r="H340"/>
  <c r="J340"/>
  <c r="L340"/>
  <c r="N340"/>
  <c r="P340"/>
  <c r="F339"/>
  <c r="H339"/>
  <c r="J339"/>
  <c r="L339"/>
  <c r="N339"/>
  <c r="P339"/>
  <c r="F338"/>
  <c r="H338"/>
  <c r="J338"/>
  <c r="L338"/>
  <c r="N338"/>
  <c r="P338"/>
  <c r="F337"/>
  <c r="H337"/>
  <c r="J337"/>
  <c r="L337"/>
  <c r="N337"/>
  <c r="P337"/>
  <c r="F336"/>
  <c r="H336"/>
  <c r="J336"/>
  <c r="L336"/>
  <c r="N336"/>
  <c r="P336"/>
  <c r="E335"/>
  <c r="D335"/>
  <c r="C335"/>
  <c r="B335"/>
  <c r="F315"/>
  <c r="H315"/>
  <c r="J315"/>
  <c r="L315"/>
  <c r="N315"/>
  <c r="P315"/>
  <c r="F316"/>
  <c r="H316"/>
  <c r="J316"/>
  <c r="L316"/>
  <c r="N316"/>
  <c r="P316"/>
  <c r="F317"/>
  <c r="H317"/>
  <c r="J317"/>
  <c r="L317"/>
  <c r="N317"/>
  <c r="P317"/>
  <c r="F318"/>
  <c r="H318"/>
  <c r="J318"/>
  <c r="L318"/>
  <c r="N318"/>
  <c r="P318"/>
  <c r="F319"/>
  <c r="H319"/>
  <c r="J319"/>
  <c r="L319"/>
  <c r="N319"/>
  <c r="P319"/>
  <c r="F320"/>
  <c r="H320"/>
  <c r="J320"/>
  <c r="L320"/>
  <c r="N320"/>
  <c r="P320"/>
  <c r="F321"/>
  <c r="H321"/>
  <c r="J321"/>
  <c r="L321"/>
  <c r="N321"/>
  <c r="P321"/>
  <c r="F322"/>
  <c r="H322"/>
  <c r="J322"/>
  <c r="L322"/>
  <c r="N322"/>
  <c r="P322"/>
  <c r="F323"/>
  <c r="H323"/>
  <c r="J323"/>
  <c r="L323"/>
  <c r="N323"/>
  <c r="P323"/>
  <c r="F324"/>
  <c r="H324"/>
  <c r="J324"/>
  <c r="L324"/>
  <c r="N324"/>
  <c r="P324"/>
  <c r="F325"/>
  <c r="H325"/>
  <c r="J325"/>
  <c r="L325"/>
  <c r="N325"/>
  <c r="P325"/>
  <c r="F326"/>
  <c r="H326"/>
  <c r="J326"/>
  <c r="L326"/>
  <c r="N326"/>
  <c r="P326"/>
  <c r="F327"/>
  <c r="H327"/>
  <c r="J327"/>
  <c r="L327"/>
  <c r="N327"/>
  <c r="P327"/>
  <c r="F328"/>
  <c r="H328"/>
  <c r="J328"/>
  <c r="L328"/>
  <c r="N328"/>
  <c r="P328"/>
  <c r="F329"/>
  <c r="H329"/>
  <c r="J329"/>
  <c r="L329"/>
  <c r="N329"/>
  <c r="P329"/>
  <c r="F330"/>
  <c r="H330"/>
  <c r="J330"/>
  <c r="L330"/>
  <c r="N330"/>
  <c r="P330"/>
  <c r="F331"/>
  <c r="H331"/>
  <c r="J331"/>
  <c r="L331"/>
  <c r="N331"/>
  <c r="P331"/>
  <c r="F332"/>
  <c r="H332"/>
  <c r="J332"/>
  <c r="L332"/>
  <c r="N332"/>
  <c r="P332"/>
  <c r="F333"/>
  <c r="H333"/>
  <c r="J333"/>
  <c r="L333"/>
  <c r="N333"/>
  <c r="P333"/>
  <c r="F334"/>
  <c r="H334"/>
  <c r="J334"/>
  <c r="L334"/>
  <c r="N334"/>
  <c r="P334"/>
  <c r="E314"/>
  <c r="D314"/>
  <c r="F314"/>
  <c r="H314"/>
  <c r="J314"/>
  <c r="L314"/>
  <c r="N314"/>
  <c r="P314"/>
  <c r="B12"/>
  <c r="C12"/>
  <c r="E12"/>
  <c r="D13"/>
  <c r="D14"/>
  <c r="F14"/>
  <c r="H14"/>
  <c r="J14"/>
  <c r="L14"/>
  <c r="N14"/>
  <c r="P14"/>
  <c r="D15"/>
  <c r="F15"/>
  <c r="H15"/>
  <c r="J15"/>
  <c r="L15"/>
  <c r="N15"/>
  <c r="P15"/>
  <c r="D16"/>
  <c r="F16"/>
  <c r="H16"/>
  <c r="J16"/>
  <c r="L16"/>
  <c r="N16"/>
  <c r="P16"/>
  <c r="D17"/>
  <c r="F17"/>
  <c r="H17"/>
  <c r="J17"/>
  <c r="L17"/>
  <c r="N17"/>
  <c r="P17"/>
  <c r="D18"/>
  <c r="F18"/>
  <c r="H18"/>
  <c r="J18"/>
  <c r="L18"/>
  <c r="N18"/>
  <c r="P18"/>
  <c r="D19"/>
  <c r="F19"/>
  <c r="H19"/>
  <c r="J19"/>
  <c r="L19"/>
  <c r="N19"/>
  <c r="P19"/>
  <c r="D20"/>
  <c r="F20"/>
  <c r="H20"/>
  <c r="J20"/>
  <c r="L20"/>
  <c r="N20"/>
  <c r="P20"/>
  <c r="D21"/>
  <c r="F21"/>
  <c r="H21"/>
  <c r="J21"/>
  <c r="L21"/>
  <c r="N21"/>
  <c r="P21"/>
  <c r="B22"/>
  <c r="C22"/>
  <c r="E22"/>
  <c r="D23"/>
  <c r="D24"/>
  <c r="F24"/>
  <c r="H24"/>
  <c r="J24"/>
  <c r="L24"/>
  <c r="N24"/>
  <c r="P24"/>
  <c r="D25"/>
  <c r="F25"/>
  <c r="H25"/>
  <c r="J25"/>
  <c r="L25"/>
  <c r="N25"/>
  <c r="P25"/>
  <c r="D26"/>
  <c r="F26"/>
  <c r="H26"/>
  <c r="J26"/>
  <c r="L26"/>
  <c r="N26"/>
  <c r="P26"/>
  <c r="D27"/>
  <c r="F27"/>
  <c r="H27"/>
  <c r="J27"/>
  <c r="L27"/>
  <c r="N27"/>
  <c r="P27"/>
  <c r="D28"/>
  <c r="F28"/>
  <c r="H28"/>
  <c r="J28"/>
  <c r="L28"/>
  <c r="N28"/>
  <c r="P28"/>
  <c r="D29"/>
  <c r="F29"/>
  <c r="H29"/>
  <c r="J29"/>
  <c r="L29"/>
  <c r="N29"/>
  <c r="P29"/>
  <c r="D30"/>
  <c r="F30"/>
  <c r="H30"/>
  <c r="J30"/>
  <c r="L30"/>
  <c r="N30"/>
  <c r="P30"/>
  <c r="D31"/>
  <c r="F31"/>
  <c r="H31"/>
  <c r="J31"/>
  <c r="L31"/>
  <c r="N31"/>
  <c r="P31"/>
  <c r="D32"/>
  <c r="F32"/>
  <c r="H32"/>
  <c r="J32"/>
  <c r="L32"/>
  <c r="N32"/>
  <c r="P32"/>
  <c r="D33"/>
  <c r="F33"/>
  <c r="H33"/>
  <c r="J33"/>
  <c r="L33"/>
  <c r="N33"/>
  <c r="P33"/>
  <c r="D34"/>
  <c r="F34"/>
  <c r="H34"/>
  <c r="J34"/>
  <c r="L34"/>
  <c r="N34"/>
  <c r="P34"/>
  <c r="D35"/>
  <c r="F35"/>
  <c r="H35"/>
  <c r="J35"/>
  <c r="L35"/>
  <c r="N35"/>
  <c r="P35"/>
  <c r="D36"/>
  <c r="F36"/>
  <c r="H36"/>
  <c r="J36"/>
  <c r="L36"/>
  <c r="N36"/>
  <c r="P36"/>
  <c r="D37"/>
  <c r="F37"/>
  <c r="H37"/>
  <c r="J37"/>
  <c r="L37"/>
  <c r="N37"/>
  <c r="P37"/>
  <c r="D38"/>
  <c r="F38"/>
  <c r="H38"/>
  <c r="J38"/>
  <c r="L38"/>
  <c r="N38"/>
  <c r="P38"/>
  <c r="D39"/>
  <c r="F39"/>
  <c r="H39"/>
  <c r="J39"/>
  <c r="L39"/>
  <c r="N39"/>
  <c r="P39"/>
  <c r="B40"/>
  <c r="C40"/>
  <c r="E40"/>
  <c r="D41"/>
  <c r="F41"/>
  <c r="H41"/>
  <c r="J41"/>
  <c r="L41"/>
  <c r="N41"/>
  <c r="P41"/>
  <c r="D42"/>
  <c r="F42"/>
  <c r="H42"/>
  <c r="J42"/>
  <c r="L42"/>
  <c r="N42"/>
  <c r="P42"/>
  <c r="D43"/>
  <c r="F43"/>
  <c r="H43"/>
  <c r="J43"/>
  <c r="L43"/>
  <c r="N43"/>
  <c r="P43"/>
  <c r="D44"/>
  <c r="F44"/>
  <c r="H44"/>
  <c r="J44"/>
  <c r="L44"/>
  <c r="N44"/>
  <c r="P44"/>
  <c r="D45"/>
  <c r="F45"/>
  <c r="H45"/>
  <c r="J45"/>
  <c r="L45"/>
  <c r="N45"/>
  <c r="P45"/>
  <c r="D46"/>
  <c r="F46"/>
  <c r="H46"/>
  <c r="J46"/>
  <c r="L46"/>
  <c r="N46"/>
  <c r="P46"/>
  <c r="D47"/>
  <c r="F47"/>
  <c r="H47"/>
  <c r="J47"/>
  <c r="L47"/>
  <c r="N47"/>
  <c r="P47"/>
  <c r="D48"/>
  <c r="D40"/>
  <c r="F40"/>
  <c r="H40"/>
  <c r="J40"/>
  <c r="L40"/>
  <c r="N40"/>
  <c r="P40"/>
  <c r="D49"/>
  <c r="F49"/>
  <c r="H49"/>
  <c r="J49"/>
  <c r="L49"/>
  <c r="N49"/>
  <c r="P49"/>
  <c r="D50"/>
  <c r="F50"/>
  <c r="H50"/>
  <c r="J50"/>
  <c r="L50"/>
  <c r="N50"/>
  <c r="P50"/>
  <c r="D51"/>
  <c r="F51"/>
  <c r="H51"/>
  <c r="J51"/>
  <c r="L51"/>
  <c r="N51"/>
  <c r="P51"/>
  <c r="D52"/>
  <c r="F52"/>
  <c r="H52"/>
  <c r="J52"/>
  <c r="L52"/>
  <c r="N52"/>
  <c r="P52"/>
  <c r="D53"/>
  <c r="F53"/>
  <c r="H53"/>
  <c r="J53"/>
  <c r="L53"/>
  <c r="N53"/>
  <c r="P53"/>
  <c r="D54"/>
  <c r="F54"/>
  <c r="H54"/>
  <c r="J54"/>
  <c r="L54"/>
  <c r="N54"/>
  <c r="P54"/>
  <c r="D55"/>
  <c r="F55"/>
  <c r="H55"/>
  <c r="J55"/>
  <c r="L55"/>
  <c r="N55"/>
  <c r="P55"/>
  <c r="D56"/>
  <c r="F56"/>
  <c r="H56"/>
  <c r="J56"/>
  <c r="L56"/>
  <c r="N56"/>
  <c r="P56"/>
  <c r="D57"/>
  <c r="F57"/>
  <c r="H57"/>
  <c r="J57"/>
  <c r="L57"/>
  <c r="N57"/>
  <c r="P57"/>
  <c r="B58"/>
  <c r="C58"/>
  <c r="E58"/>
  <c r="B59"/>
  <c r="C59"/>
  <c r="E59"/>
  <c r="D60"/>
  <c r="F60"/>
  <c r="H60"/>
  <c r="J60"/>
  <c r="L60"/>
  <c r="N60"/>
  <c r="P60"/>
  <c r="D61"/>
  <c r="F61"/>
  <c r="H61"/>
  <c r="J61"/>
  <c r="L61"/>
  <c r="N61"/>
  <c r="P61"/>
  <c r="D62"/>
  <c r="F62"/>
  <c r="H62"/>
  <c r="J62"/>
  <c r="L62"/>
  <c r="N62"/>
  <c r="P62"/>
  <c r="D63"/>
  <c r="F63"/>
  <c r="H63"/>
  <c r="J63"/>
  <c r="L63"/>
  <c r="N63"/>
  <c r="P63"/>
  <c r="D64"/>
  <c r="F64"/>
  <c r="H64"/>
  <c r="J64"/>
  <c r="L64"/>
  <c r="N64"/>
  <c r="P64"/>
  <c r="D65"/>
  <c r="F65"/>
  <c r="H65"/>
  <c r="J65"/>
  <c r="L65"/>
  <c r="N65"/>
  <c r="P65"/>
  <c r="D66"/>
  <c r="F66"/>
  <c r="H66"/>
  <c r="J66"/>
  <c r="L66"/>
  <c r="N66"/>
  <c r="P66"/>
  <c r="D67"/>
  <c r="F67"/>
  <c r="H67"/>
  <c r="J67"/>
  <c r="L67"/>
  <c r="N67"/>
  <c r="P67"/>
  <c r="D68"/>
  <c r="F68"/>
  <c r="H68"/>
  <c r="J68"/>
  <c r="L68"/>
  <c r="N68"/>
  <c r="P68"/>
  <c r="D69"/>
  <c r="F69"/>
  <c r="H69"/>
  <c r="J69"/>
  <c r="L69"/>
  <c r="N69"/>
  <c r="P69"/>
  <c r="D70"/>
  <c r="F70"/>
  <c r="H70"/>
  <c r="J70"/>
  <c r="L70"/>
  <c r="N70"/>
  <c r="P70"/>
  <c r="D71"/>
  <c r="F71"/>
  <c r="H71"/>
  <c r="J71"/>
  <c r="L71"/>
  <c r="N71"/>
  <c r="P71"/>
  <c r="D72"/>
  <c r="F72"/>
  <c r="H72"/>
  <c r="J72"/>
  <c r="L72"/>
  <c r="N72"/>
  <c r="P72"/>
  <c r="D73"/>
  <c r="F73"/>
  <c r="H73"/>
  <c r="J73"/>
  <c r="L73"/>
  <c r="N73"/>
  <c r="P73"/>
  <c r="D74"/>
  <c r="F74"/>
  <c r="H74"/>
  <c r="J74"/>
  <c r="L74"/>
  <c r="N74"/>
  <c r="P74"/>
  <c r="D75"/>
  <c r="F75"/>
  <c r="H75"/>
  <c r="J75"/>
  <c r="L75"/>
  <c r="N75"/>
  <c r="P75"/>
  <c r="D76"/>
  <c r="F76"/>
  <c r="H76"/>
  <c r="J76"/>
  <c r="L76"/>
  <c r="N76"/>
  <c r="P76"/>
  <c r="D77"/>
  <c r="F77"/>
  <c r="H77"/>
  <c r="J77"/>
  <c r="L77"/>
  <c r="N77"/>
  <c r="P77"/>
  <c r="D78"/>
  <c r="F78"/>
  <c r="H78"/>
  <c r="J78"/>
  <c r="L78"/>
  <c r="N78"/>
  <c r="P78"/>
  <c r="D79"/>
  <c r="F79"/>
  <c r="H79"/>
  <c r="J79"/>
  <c r="L79"/>
  <c r="N79"/>
  <c r="P79"/>
  <c r="B80"/>
  <c r="C80"/>
  <c r="E80"/>
  <c r="D81"/>
  <c r="D82"/>
  <c r="F82"/>
  <c r="H82"/>
  <c r="J82"/>
  <c r="L82"/>
  <c r="N82"/>
  <c r="P82"/>
  <c r="D83"/>
  <c r="F83"/>
  <c r="H83"/>
  <c r="J83"/>
  <c r="L83"/>
  <c r="N83"/>
  <c r="P83"/>
  <c r="D84"/>
  <c r="F84"/>
  <c r="H84"/>
  <c r="J84"/>
  <c r="L84"/>
  <c r="N84"/>
  <c r="P84"/>
  <c r="D85"/>
  <c r="F85"/>
  <c r="H85"/>
  <c r="J85"/>
  <c r="L85"/>
  <c r="N85"/>
  <c r="P85"/>
  <c r="D86"/>
  <c r="F86"/>
  <c r="H86"/>
  <c r="J86"/>
  <c r="L86"/>
  <c r="N86"/>
  <c r="P86"/>
  <c r="D87"/>
  <c r="F87"/>
  <c r="H87"/>
  <c r="J87"/>
  <c r="L87"/>
  <c r="N87"/>
  <c r="P87"/>
  <c r="D88"/>
  <c r="F88"/>
  <c r="H88"/>
  <c r="J88"/>
  <c r="L88"/>
  <c r="N88"/>
  <c r="P88"/>
  <c r="D89"/>
  <c r="F89"/>
  <c r="H89"/>
  <c r="J89"/>
  <c r="L89"/>
  <c r="N89"/>
  <c r="P89"/>
  <c r="D90"/>
  <c r="F90"/>
  <c r="H90"/>
  <c r="J90"/>
  <c r="L90"/>
  <c r="N90"/>
  <c r="P90"/>
  <c r="D91"/>
  <c r="F91"/>
  <c r="H91"/>
  <c r="J91"/>
  <c r="L91"/>
  <c r="N91"/>
  <c r="P91"/>
  <c r="D92"/>
  <c r="F92"/>
  <c r="H92"/>
  <c r="J92"/>
  <c r="L92"/>
  <c r="N92"/>
  <c r="P92"/>
  <c r="D93"/>
  <c r="F93"/>
  <c r="H93"/>
  <c r="J93"/>
  <c r="L93"/>
  <c r="N93"/>
  <c r="P93"/>
  <c r="D94"/>
  <c r="F94"/>
  <c r="H94"/>
  <c r="J94"/>
  <c r="L94"/>
  <c r="N94"/>
  <c r="P94"/>
  <c r="D95"/>
  <c r="F95"/>
  <c r="H95"/>
  <c r="J95"/>
  <c r="L95"/>
  <c r="N95"/>
  <c r="P95"/>
  <c r="D96"/>
  <c r="F96"/>
  <c r="H96"/>
  <c r="J96"/>
  <c r="L96"/>
  <c r="N96"/>
  <c r="P96"/>
  <c r="D97"/>
  <c r="F97"/>
  <c r="H97"/>
  <c r="J97"/>
  <c r="L97"/>
  <c r="N97"/>
  <c r="P97"/>
  <c r="D98"/>
  <c r="F98"/>
  <c r="H98"/>
  <c r="J98"/>
  <c r="L98"/>
  <c r="N98"/>
  <c r="P98"/>
  <c r="D99"/>
  <c r="F99"/>
  <c r="H99"/>
  <c r="J99"/>
  <c r="L99"/>
  <c r="N99"/>
  <c r="P99"/>
  <c r="D100"/>
  <c r="F100"/>
  <c r="H100"/>
  <c r="J100"/>
  <c r="L100"/>
  <c r="N100"/>
  <c r="P100"/>
  <c r="B101"/>
  <c r="C101"/>
  <c r="D102"/>
  <c r="F102"/>
  <c r="H102"/>
  <c r="J102"/>
  <c r="L102"/>
  <c r="N102"/>
  <c r="P102"/>
  <c r="D103"/>
  <c r="D104"/>
  <c r="F104"/>
  <c r="H104"/>
  <c r="J104"/>
  <c r="L104"/>
  <c r="N104"/>
  <c r="P104"/>
  <c r="D105"/>
  <c r="F105"/>
  <c r="H105"/>
  <c r="J105"/>
  <c r="L105"/>
  <c r="N105"/>
  <c r="P105"/>
  <c r="D106"/>
  <c r="F106"/>
  <c r="H106"/>
  <c r="J106"/>
  <c r="L106"/>
  <c r="N106"/>
  <c r="P106"/>
  <c r="D107"/>
  <c r="F107"/>
  <c r="H107"/>
  <c r="J107"/>
  <c r="L107"/>
  <c r="N107"/>
  <c r="P107"/>
  <c r="D108"/>
  <c r="F108"/>
  <c r="H108"/>
  <c r="J108"/>
  <c r="L108"/>
  <c r="N108"/>
  <c r="P108"/>
  <c r="D109"/>
  <c r="F109"/>
  <c r="H109"/>
  <c r="J109"/>
  <c r="L109"/>
  <c r="N109"/>
  <c r="P109"/>
  <c r="D110"/>
  <c r="F110"/>
  <c r="H110"/>
  <c r="J110"/>
  <c r="L110"/>
  <c r="N110"/>
  <c r="P110"/>
  <c r="D111"/>
  <c r="F111"/>
  <c r="H111"/>
  <c r="J111"/>
  <c r="L111"/>
  <c r="N111"/>
  <c r="P111"/>
  <c r="D112"/>
  <c r="F112"/>
  <c r="H112"/>
  <c r="J112"/>
  <c r="L112"/>
  <c r="N112"/>
  <c r="P112"/>
  <c r="D113"/>
  <c r="F113"/>
  <c r="H113"/>
  <c r="J113"/>
  <c r="L113"/>
  <c r="N113"/>
  <c r="P113"/>
  <c r="D114"/>
  <c r="F114"/>
  <c r="H114"/>
  <c r="J114"/>
  <c r="L114"/>
  <c r="N114"/>
  <c r="P114"/>
  <c r="D115"/>
  <c r="F115"/>
  <c r="H115"/>
  <c r="J115"/>
  <c r="L115"/>
  <c r="N115"/>
  <c r="P115"/>
  <c r="D116"/>
  <c r="F116"/>
  <c r="H116"/>
  <c r="J116"/>
  <c r="L116"/>
  <c r="N116"/>
  <c r="P116"/>
  <c r="D117"/>
  <c r="F117"/>
  <c r="H117"/>
  <c r="J117"/>
  <c r="L117"/>
  <c r="N117"/>
  <c r="P117"/>
  <c r="D118"/>
  <c r="F118"/>
  <c r="H118"/>
  <c r="J118"/>
  <c r="L118"/>
  <c r="N118"/>
  <c r="P118"/>
  <c r="D119"/>
  <c r="F119"/>
  <c r="H119"/>
  <c r="J119"/>
  <c r="L119"/>
  <c r="N119"/>
  <c r="P119"/>
  <c r="D120"/>
  <c r="F120"/>
  <c r="H120"/>
  <c r="J120"/>
  <c r="L120"/>
  <c r="N120"/>
  <c r="P120"/>
  <c r="D121"/>
  <c r="F121"/>
  <c r="H121"/>
  <c r="J121"/>
  <c r="L121"/>
  <c r="N121"/>
  <c r="P121"/>
  <c r="B122"/>
  <c r="C122"/>
  <c r="E122"/>
  <c r="D123"/>
  <c r="F123"/>
  <c r="H123"/>
  <c r="J123"/>
  <c r="L123"/>
  <c r="N123"/>
  <c r="P123"/>
  <c r="D124"/>
  <c r="F124"/>
  <c r="H124"/>
  <c r="J124"/>
  <c r="L124"/>
  <c r="N124"/>
  <c r="P124"/>
  <c r="D125"/>
  <c r="F125"/>
  <c r="H125"/>
  <c r="J125"/>
  <c r="L125"/>
  <c r="N125"/>
  <c r="P125"/>
  <c r="D126"/>
  <c r="F126"/>
  <c r="H126"/>
  <c r="J126"/>
  <c r="L126"/>
  <c r="N126"/>
  <c r="P126"/>
  <c r="D127"/>
  <c r="F127"/>
  <c r="H127"/>
  <c r="J127"/>
  <c r="L127"/>
  <c r="N127"/>
  <c r="P127"/>
  <c r="D128"/>
  <c r="D129"/>
  <c r="F129"/>
  <c r="H129"/>
  <c r="J129"/>
  <c r="L129"/>
  <c r="N129"/>
  <c r="P129"/>
  <c r="D130"/>
  <c r="F130"/>
  <c r="H130"/>
  <c r="J130"/>
  <c r="L130"/>
  <c r="N130"/>
  <c r="P130"/>
  <c r="D131"/>
  <c r="F131"/>
  <c r="H131"/>
  <c r="J131"/>
  <c r="L131"/>
  <c r="N131"/>
  <c r="P131"/>
  <c r="D132"/>
  <c r="F132"/>
  <c r="H132"/>
  <c r="J132"/>
  <c r="L132"/>
  <c r="N132"/>
  <c r="P132"/>
  <c r="D133"/>
  <c r="F133"/>
  <c r="H133"/>
  <c r="J133"/>
  <c r="L133"/>
  <c r="N133"/>
  <c r="P133"/>
  <c r="D134"/>
  <c r="F134"/>
  <c r="H134"/>
  <c r="J134"/>
  <c r="L134"/>
  <c r="N134"/>
  <c r="P134"/>
  <c r="B135"/>
  <c r="C135"/>
  <c r="E135"/>
  <c r="D136"/>
  <c r="D137"/>
  <c r="F137"/>
  <c r="H137"/>
  <c r="J137"/>
  <c r="L137"/>
  <c r="N137"/>
  <c r="P137"/>
  <c r="D138"/>
  <c r="F138"/>
  <c r="H138"/>
  <c r="J138"/>
  <c r="L138"/>
  <c r="N138"/>
  <c r="P138"/>
  <c r="D139"/>
  <c r="F139"/>
  <c r="H139"/>
  <c r="J139"/>
  <c r="L139"/>
  <c r="N139"/>
  <c r="P139"/>
  <c r="D140"/>
  <c r="F140"/>
  <c r="H140"/>
  <c r="J140"/>
  <c r="L140"/>
  <c r="N140"/>
  <c r="P140"/>
  <c r="D141"/>
  <c r="F141"/>
  <c r="H141"/>
  <c r="J141"/>
  <c r="L141"/>
  <c r="N141"/>
  <c r="P141"/>
  <c r="D142"/>
  <c r="F142"/>
  <c r="H142"/>
  <c r="J142"/>
  <c r="L142"/>
  <c r="N142"/>
  <c r="P142"/>
  <c r="D143"/>
  <c r="F143"/>
  <c r="H143"/>
  <c r="J143"/>
  <c r="L143"/>
  <c r="N143"/>
  <c r="P143"/>
  <c r="D144"/>
  <c r="F144"/>
  <c r="H144"/>
  <c r="J144"/>
  <c r="L144"/>
  <c r="N144"/>
  <c r="P144"/>
  <c r="D145"/>
  <c r="F145"/>
  <c r="H145"/>
  <c r="J145"/>
  <c r="L145"/>
  <c r="N145"/>
  <c r="P145"/>
  <c r="D146"/>
  <c r="F146"/>
  <c r="H146"/>
  <c r="J146"/>
  <c r="L146"/>
  <c r="N146"/>
  <c r="P146"/>
  <c r="D147"/>
  <c r="F147"/>
  <c r="H147"/>
  <c r="J147"/>
  <c r="L147"/>
  <c r="N147"/>
  <c r="P147"/>
  <c r="D148"/>
  <c r="F148"/>
  <c r="H148"/>
  <c r="J148"/>
  <c r="L148"/>
  <c r="N148"/>
  <c r="P148"/>
  <c r="D149"/>
  <c r="F149"/>
  <c r="H149"/>
  <c r="J149"/>
  <c r="L149"/>
  <c r="N149"/>
  <c r="P149"/>
  <c r="D150"/>
  <c r="F150"/>
  <c r="H150"/>
  <c r="J150"/>
  <c r="L150"/>
  <c r="N150"/>
  <c r="P150"/>
  <c r="D151"/>
  <c r="F151"/>
  <c r="H151"/>
  <c r="J151"/>
  <c r="L151"/>
  <c r="N151"/>
  <c r="P151"/>
  <c r="D152"/>
  <c r="F152"/>
  <c r="H152"/>
  <c r="J152"/>
  <c r="L152"/>
  <c r="N152"/>
  <c r="P152"/>
  <c r="D153"/>
  <c r="F153"/>
  <c r="H153"/>
  <c r="J153"/>
  <c r="L153"/>
  <c r="N153"/>
  <c r="P153"/>
  <c r="D154"/>
  <c r="F154"/>
  <c r="H154"/>
  <c r="J154"/>
  <c r="L154"/>
  <c r="N154"/>
  <c r="P154"/>
  <c r="D155"/>
  <c r="F155"/>
  <c r="H155"/>
  <c r="J155"/>
  <c r="L155"/>
  <c r="N155"/>
  <c r="P155"/>
  <c r="B156"/>
  <c r="C156"/>
  <c r="E156"/>
  <c r="D157"/>
  <c r="D158"/>
  <c r="F158"/>
  <c r="H158"/>
  <c r="J158"/>
  <c r="L158"/>
  <c r="N158"/>
  <c r="P158"/>
  <c r="D159"/>
  <c r="F159"/>
  <c r="H159"/>
  <c r="J159"/>
  <c r="L159"/>
  <c r="N159"/>
  <c r="P159"/>
  <c r="D160"/>
  <c r="F160"/>
  <c r="H160"/>
  <c r="J160"/>
  <c r="L160"/>
  <c r="N160"/>
  <c r="P160"/>
  <c r="D161"/>
  <c r="F161"/>
  <c r="H161"/>
  <c r="J161"/>
  <c r="L161"/>
  <c r="N161"/>
  <c r="P161"/>
  <c r="D162"/>
  <c r="F162"/>
  <c r="H162"/>
  <c r="J162"/>
  <c r="L162"/>
  <c r="N162"/>
  <c r="P162"/>
  <c r="D163"/>
  <c r="F163"/>
  <c r="H163"/>
  <c r="J163"/>
  <c r="L163"/>
  <c r="N163"/>
  <c r="P163"/>
  <c r="D164"/>
  <c r="F164"/>
  <c r="H164"/>
  <c r="J164"/>
  <c r="L164"/>
  <c r="N164"/>
  <c r="P164"/>
  <c r="D165"/>
  <c r="F165"/>
  <c r="H165"/>
  <c r="J165"/>
  <c r="L165"/>
  <c r="N165"/>
  <c r="P165"/>
  <c r="D166"/>
  <c r="F166"/>
  <c r="H166"/>
  <c r="J166"/>
  <c r="L166"/>
  <c r="N166"/>
  <c r="P166"/>
  <c r="D167"/>
  <c r="F167"/>
  <c r="H167"/>
  <c r="J167"/>
  <c r="L167"/>
  <c r="N167"/>
  <c r="P167"/>
  <c r="D168"/>
  <c r="F168"/>
  <c r="H168"/>
  <c r="J168"/>
  <c r="L168"/>
  <c r="N168"/>
  <c r="P168"/>
  <c r="D169"/>
  <c r="F169"/>
  <c r="H169"/>
  <c r="J169"/>
  <c r="L169"/>
  <c r="N169"/>
  <c r="P169"/>
  <c r="D170"/>
  <c r="F170"/>
  <c r="H170"/>
  <c r="J170"/>
  <c r="L170"/>
  <c r="N170"/>
  <c r="P170"/>
  <c r="D171"/>
  <c r="F171"/>
  <c r="H171"/>
  <c r="J171"/>
  <c r="L171"/>
  <c r="N171"/>
  <c r="P171"/>
  <c r="D172"/>
  <c r="F172"/>
  <c r="H172"/>
  <c r="J172"/>
  <c r="L172"/>
  <c r="N172"/>
  <c r="P172"/>
  <c r="D173"/>
  <c r="F173"/>
  <c r="H173"/>
  <c r="J173"/>
  <c r="L173"/>
  <c r="N173"/>
  <c r="P173"/>
  <c r="B174"/>
  <c r="C174"/>
  <c r="E174"/>
  <c r="D175"/>
  <c r="F175"/>
  <c r="H175"/>
  <c r="J175"/>
  <c r="L175"/>
  <c r="N175"/>
  <c r="P175"/>
  <c r="D176"/>
  <c r="F176"/>
  <c r="H176"/>
  <c r="J176"/>
  <c r="L176"/>
  <c r="N176"/>
  <c r="P176"/>
  <c r="D177"/>
  <c r="F177"/>
  <c r="H177"/>
  <c r="J177"/>
  <c r="L177"/>
  <c r="N177"/>
  <c r="P177"/>
  <c r="D178"/>
  <c r="F178"/>
  <c r="H178"/>
  <c r="J178"/>
  <c r="L178"/>
  <c r="N178"/>
  <c r="P178"/>
  <c r="D179"/>
  <c r="F179"/>
  <c r="H179"/>
  <c r="J179"/>
  <c r="L179"/>
  <c r="N179"/>
  <c r="P179"/>
  <c r="D180"/>
  <c r="F180"/>
  <c r="H180"/>
  <c r="J180"/>
  <c r="L180"/>
  <c r="N180"/>
  <c r="P180"/>
  <c r="D181"/>
  <c r="F181"/>
  <c r="H181"/>
  <c r="J181"/>
  <c r="L181"/>
  <c r="N181"/>
  <c r="P181"/>
  <c r="D182"/>
  <c r="F182"/>
  <c r="H182"/>
  <c r="J182"/>
  <c r="L182"/>
  <c r="N182"/>
  <c r="P182"/>
  <c r="D183"/>
  <c r="F183"/>
  <c r="H183"/>
  <c r="J183"/>
  <c r="L183"/>
  <c r="N183"/>
  <c r="P183"/>
  <c r="D184"/>
  <c r="F184"/>
  <c r="H184"/>
  <c r="J184"/>
  <c r="L184"/>
  <c r="N184"/>
  <c r="P184"/>
  <c r="D185"/>
  <c r="F185"/>
  <c r="H185"/>
  <c r="J185"/>
  <c r="L185"/>
  <c r="N185"/>
  <c r="P185"/>
  <c r="D186"/>
  <c r="F186"/>
  <c r="H186"/>
  <c r="J186"/>
  <c r="L186"/>
  <c r="N186"/>
  <c r="P186"/>
  <c r="D187"/>
  <c r="F187"/>
  <c r="H187"/>
  <c r="J187"/>
  <c r="L187"/>
  <c r="N187"/>
  <c r="P187"/>
  <c r="D188"/>
  <c r="F188"/>
  <c r="H188"/>
  <c r="J188"/>
  <c r="L188"/>
  <c r="N188"/>
  <c r="P188"/>
  <c r="D189"/>
  <c r="F189"/>
  <c r="H189"/>
  <c r="J189"/>
  <c r="L189"/>
  <c r="N189"/>
  <c r="P189"/>
  <c r="D190"/>
  <c r="F190"/>
  <c r="H190"/>
  <c r="J190"/>
  <c r="L190"/>
  <c r="N190"/>
  <c r="P190"/>
  <c r="D191"/>
  <c r="F191"/>
  <c r="H191"/>
  <c r="J191"/>
  <c r="L191"/>
  <c r="N191"/>
  <c r="P191"/>
  <c r="D192"/>
  <c r="F192"/>
  <c r="H192"/>
  <c r="J192"/>
  <c r="L192"/>
  <c r="N192"/>
  <c r="P192"/>
  <c r="D193"/>
  <c r="F193"/>
  <c r="H193"/>
  <c r="J193"/>
  <c r="L193"/>
  <c r="N193"/>
  <c r="P193"/>
  <c r="D194"/>
  <c r="F194"/>
  <c r="H194"/>
  <c r="J194"/>
  <c r="L194"/>
  <c r="N194"/>
  <c r="P194"/>
  <c r="B195"/>
  <c r="C195"/>
  <c r="E195"/>
  <c r="D196"/>
  <c r="F196"/>
  <c r="H196"/>
  <c r="J196"/>
  <c r="L196"/>
  <c r="N196"/>
  <c r="P196"/>
  <c r="D197"/>
  <c r="F197"/>
  <c r="H197"/>
  <c r="J197"/>
  <c r="L197"/>
  <c r="N197"/>
  <c r="P197"/>
  <c r="D198"/>
  <c r="F198"/>
  <c r="H198"/>
  <c r="J198"/>
  <c r="L198"/>
  <c r="N198"/>
  <c r="P198"/>
  <c r="D199"/>
  <c r="F199"/>
  <c r="H199"/>
  <c r="J199"/>
  <c r="L199"/>
  <c r="N199"/>
  <c r="P199"/>
  <c r="D200"/>
  <c r="F200"/>
  <c r="H200"/>
  <c r="J200"/>
  <c r="L200"/>
  <c r="N200"/>
  <c r="P200"/>
  <c r="D201"/>
  <c r="F201"/>
  <c r="H201"/>
  <c r="J201"/>
  <c r="L201"/>
  <c r="N201"/>
  <c r="P201"/>
  <c r="D202"/>
  <c r="F202"/>
  <c r="H202"/>
  <c r="J202"/>
  <c r="L202"/>
  <c r="N202"/>
  <c r="P202"/>
  <c r="D203"/>
  <c r="F203"/>
  <c r="H203"/>
  <c r="J203"/>
  <c r="L203"/>
  <c r="N203"/>
  <c r="P203"/>
  <c r="D204"/>
  <c r="D205"/>
  <c r="F205"/>
  <c r="H205"/>
  <c r="J205"/>
  <c r="L205"/>
  <c r="N205"/>
  <c r="P205"/>
  <c r="D206"/>
  <c r="F206"/>
  <c r="H206"/>
  <c r="J206"/>
  <c r="L206"/>
  <c r="N206"/>
  <c r="P206"/>
  <c r="D207"/>
  <c r="F207"/>
  <c r="H207"/>
  <c r="J207"/>
  <c r="L207"/>
  <c r="N207"/>
  <c r="P207"/>
  <c r="D208"/>
  <c r="F208"/>
  <c r="H208"/>
  <c r="J208"/>
  <c r="L208"/>
  <c r="N208"/>
  <c r="P208"/>
  <c r="D209"/>
  <c r="F209"/>
  <c r="H209"/>
  <c r="J209"/>
  <c r="L209"/>
  <c r="N209"/>
  <c r="P209"/>
  <c r="D210"/>
  <c r="F210"/>
  <c r="H210"/>
  <c r="J210"/>
  <c r="L210"/>
  <c r="N210"/>
  <c r="P210"/>
  <c r="D211"/>
  <c r="F211"/>
  <c r="H211"/>
  <c r="J211"/>
  <c r="L211"/>
  <c r="N211"/>
  <c r="P211"/>
  <c r="D212"/>
  <c r="F212"/>
  <c r="H212"/>
  <c r="J212"/>
  <c r="L212"/>
  <c r="N212"/>
  <c r="P212"/>
  <c r="D213"/>
  <c r="F213"/>
  <c r="H213"/>
  <c r="J213"/>
  <c r="L213"/>
  <c r="N213"/>
  <c r="P213"/>
  <c r="D214"/>
  <c r="F214"/>
  <c r="H214"/>
  <c r="J214"/>
  <c r="L214"/>
  <c r="N214"/>
  <c r="P214"/>
  <c r="D215"/>
  <c r="F215"/>
  <c r="H215"/>
  <c r="J215"/>
  <c r="L215"/>
  <c r="N215"/>
  <c r="P215"/>
  <c r="D216"/>
  <c r="F216"/>
  <c r="H216"/>
  <c r="J216"/>
  <c r="L216"/>
  <c r="N216"/>
  <c r="P216"/>
  <c r="B217"/>
  <c r="C217"/>
  <c r="E217"/>
  <c r="D218"/>
  <c r="D219"/>
  <c r="F219"/>
  <c r="H219"/>
  <c r="J219"/>
  <c r="L219"/>
  <c r="N219"/>
  <c r="P219"/>
  <c r="D220"/>
  <c r="F220"/>
  <c r="H220"/>
  <c r="J220"/>
  <c r="L220"/>
  <c r="N220"/>
  <c r="P220"/>
  <c r="D221"/>
  <c r="F221"/>
  <c r="H221"/>
  <c r="J221"/>
  <c r="L221"/>
  <c r="N221"/>
  <c r="P221"/>
  <c r="D222"/>
  <c r="F222"/>
  <c r="H222"/>
  <c r="J222"/>
  <c r="L222"/>
  <c r="N222"/>
  <c r="P222"/>
  <c r="D223"/>
  <c r="F223"/>
  <c r="H223"/>
  <c r="J223"/>
  <c r="L223"/>
  <c r="N223"/>
  <c r="P223"/>
  <c r="D224"/>
  <c r="F224"/>
  <c r="H224"/>
  <c r="J224"/>
  <c r="L224"/>
  <c r="N224"/>
  <c r="P224"/>
  <c r="D225"/>
  <c r="F225"/>
  <c r="H225"/>
  <c r="J225"/>
  <c r="L225"/>
  <c r="N225"/>
  <c r="P225"/>
  <c r="D226"/>
  <c r="F226"/>
  <c r="H226"/>
  <c r="J226"/>
  <c r="L226"/>
  <c r="N226"/>
  <c r="P226"/>
  <c r="D227"/>
  <c r="F227"/>
  <c r="H227"/>
  <c r="J227"/>
  <c r="L227"/>
  <c r="N227"/>
  <c r="P227"/>
  <c r="D228"/>
  <c r="F228"/>
  <c r="H228"/>
  <c r="J228"/>
  <c r="L228"/>
  <c r="N228"/>
  <c r="P228"/>
  <c r="D229"/>
  <c r="F229"/>
  <c r="H229"/>
  <c r="J229"/>
  <c r="L229"/>
  <c r="N229"/>
  <c r="P229"/>
  <c r="D230"/>
  <c r="F230"/>
  <c r="H230"/>
  <c r="J230"/>
  <c r="L230"/>
  <c r="N230"/>
  <c r="P230"/>
  <c r="D231"/>
  <c r="F231"/>
  <c r="H231"/>
  <c r="J231"/>
  <c r="L231"/>
  <c r="N231"/>
  <c r="P231"/>
  <c r="D232"/>
  <c r="F232"/>
  <c r="H232"/>
  <c r="J232"/>
  <c r="L232"/>
  <c r="N232"/>
  <c r="P232"/>
  <c r="D233"/>
  <c r="F233"/>
  <c r="H233"/>
  <c r="J233"/>
  <c r="L233"/>
  <c r="N233"/>
  <c r="P233"/>
  <c r="D234"/>
  <c r="F234"/>
  <c r="H234"/>
  <c r="J234"/>
  <c r="L234"/>
  <c r="N234"/>
  <c r="P234"/>
  <c r="D235"/>
  <c r="F235"/>
  <c r="H235"/>
  <c r="J235"/>
  <c r="L235"/>
  <c r="N235"/>
  <c r="P235"/>
  <c r="D236"/>
  <c r="F236"/>
  <c r="H236"/>
  <c r="J236"/>
  <c r="L236"/>
  <c r="N236"/>
  <c r="P236"/>
  <c r="D237"/>
  <c r="F237"/>
  <c r="H237"/>
  <c r="J237"/>
  <c r="L237"/>
  <c r="N237"/>
  <c r="P237"/>
  <c r="B238"/>
  <c r="C238"/>
  <c r="E238"/>
  <c r="D239"/>
  <c r="F239"/>
  <c r="H239"/>
  <c r="J239"/>
  <c r="L239"/>
  <c r="N239"/>
  <c r="P239"/>
  <c r="D240"/>
  <c r="F240"/>
  <c r="H240"/>
  <c r="J240"/>
  <c r="L240"/>
  <c r="N240"/>
  <c r="P240"/>
  <c r="D241"/>
  <c r="F241"/>
  <c r="H241"/>
  <c r="J241"/>
  <c r="L241"/>
  <c r="N241"/>
  <c r="P241"/>
  <c r="D242"/>
  <c r="F242"/>
  <c r="H242"/>
  <c r="J242"/>
  <c r="L242"/>
  <c r="N242"/>
  <c r="P242"/>
  <c r="D243"/>
  <c r="F243"/>
  <c r="H243"/>
  <c r="J243"/>
  <c r="L243"/>
  <c r="N243"/>
  <c r="P243"/>
  <c r="D244"/>
  <c r="F244"/>
  <c r="H244"/>
  <c r="J244"/>
  <c r="L244"/>
  <c r="N244"/>
  <c r="P244"/>
  <c r="D245"/>
  <c r="F245"/>
  <c r="H245"/>
  <c r="J245"/>
  <c r="L245"/>
  <c r="N245"/>
  <c r="P245"/>
  <c r="D246"/>
  <c r="F246"/>
  <c r="H246"/>
  <c r="J246"/>
  <c r="L246"/>
  <c r="N246"/>
  <c r="P246"/>
  <c r="D247"/>
  <c r="F247"/>
  <c r="H247"/>
  <c r="J247"/>
  <c r="L247"/>
  <c r="N247"/>
  <c r="P247"/>
  <c r="D248"/>
  <c r="F248"/>
  <c r="H248"/>
  <c r="J248"/>
  <c r="L248"/>
  <c r="N248"/>
  <c r="P248"/>
  <c r="D249"/>
  <c r="F249"/>
  <c r="H249"/>
  <c r="J249"/>
  <c r="L249"/>
  <c r="N249"/>
  <c r="P249"/>
  <c r="D250"/>
  <c r="F250"/>
  <c r="H250"/>
  <c r="J250"/>
  <c r="L250"/>
  <c r="N250"/>
  <c r="P250"/>
  <c r="D251"/>
  <c r="F251"/>
  <c r="H251"/>
  <c r="J251"/>
  <c r="L251"/>
  <c r="N251"/>
  <c r="P251"/>
  <c r="D252"/>
  <c r="D253"/>
  <c r="F253"/>
  <c r="H253"/>
  <c r="J253"/>
  <c r="L253"/>
  <c r="N253"/>
  <c r="P253"/>
  <c r="D254"/>
  <c r="F254"/>
  <c r="H254"/>
  <c r="J254"/>
  <c r="L254"/>
  <c r="N254"/>
  <c r="P254"/>
  <c r="D255"/>
  <c r="F255"/>
  <c r="H255"/>
  <c r="J255"/>
  <c r="L255"/>
  <c r="N255"/>
  <c r="P255"/>
  <c r="D256"/>
  <c r="F256"/>
  <c r="H256"/>
  <c r="J256"/>
  <c r="L256"/>
  <c r="N256"/>
  <c r="P256"/>
  <c r="D257"/>
  <c r="F257"/>
  <c r="H257"/>
  <c r="J257"/>
  <c r="L257"/>
  <c r="N257"/>
  <c r="P257"/>
  <c r="D258"/>
  <c r="F258"/>
  <c r="H258"/>
  <c r="J258"/>
  <c r="L258"/>
  <c r="N258"/>
  <c r="P258"/>
  <c r="B259"/>
  <c r="C259"/>
  <c r="E259"/>
  <c r="D260"/>
  <c r="D261"/>
  <c r="F261"/>
  <c r="H261"/>
  <c r="J261"/>
  <c r="L261"/>
  <c r="N261"/>
  <c r="P261"/>
  <c r="D262"/>
  <c r="F262"/>
  <c r="H262"/>
  <c r="J262"/>
  <c r="L262"/>
  <c r="N262"/>
  <c r="P262"/>
  <c r="D263"/>
  <c r="F263"/>
  <c r="H263"/>
  <c r="J263"/>
  <c r="L263"/>
  <c r="N263"/>
  <c r="P263"/>
  <c r="D264"/>
  <c r="F264"/>
  <c r="H264"/>
  <c r="J264"/>
  <c r="L264"/>
  <c r="N264"/>
  <c r="P264"/>
  <c r="D265"/>
  <c r="F265"/>
  <c r="H265"/>
  <c r="J265"/>
  <c r="L265"/>
  <c r="N265"/>
  <c r="P265"/>
  <c r="D266"/>
  <c r="F266"/>
  <c r="H266"/>
  <c r="J266"/>
  <c r="L266"/>
  <c r="N266"/>
  <c r="P266"/>
  <c r="D267"/>
  <c r="F267"/>
  <c r="H267"/>
  <c r="J267"/>
  <c r="L267"/>
  <c r="N267"/>
  <c r="P267"/>
  <c r="D268"/>
  <c r="F268"/>
  <c r="H268"/>
  <c r="J268"/>
  <c r="L268"/>
  <c r="N268"/>
  <c r="P268"/>
  <c r="D269"/>
  <c r="F269"/>
  <c r="H269"/>
  <c r="J269"/>
  <c r="L269"/>
  <c r="N269"/>
  <c r="P269"/>
  <c r="D270"/>
  <c r="F270"/>
  <c r="H270"/>
  <c r="J270"/>
  <c r="L270"/>
  <c r="N270"/>
  <c r="P270"/>
  <c r="D271"/>
  <c r="F271"/>
  <c r="H271"/>
  <c r="J271"/>
  <c r="L271"/>
  <c r="N271"/>
  <c r="P271"/>
  <c r="D272"/>
  <c r="F272"/>
  <c r="H272"/>
  <c r="J272"/>
  <c r="L272"/>
  <c r="N272"/>
  <c r="P272"/>
  <c r="D273"/>
  <c r="F273"/>
  <c r="H273"/>
  <c r="J273"/>
  <c r="L273"/>
  <c r="N273"/>
  <c r="P273"/>
  <c r="D274"/>
  <c r="F274"/>
  <c r="H274"/>
  <c r="J274"/>
  <c r="L274"/>
  <c r="N274"/>
  <c r="P274"/>
  <c r="D275"/>
  <c r="F275"/>
  <c r="H275"/>
  <c r="J275"/>
  <c r="L275"/>
  <c r="N275"/>
  <c r="P275"/>
  <c r="D276"/>
  <c r="F276"/>
  <c r="H276"/>
  <c r="J276"/>
  <c r="L276"/>
  <c r="N276"/>
  <c r="P276"/>
  <c r="D277"/>
  <c r="F277"/>
  <c r="H277"/>
  <c r="J277"/>
  <c r="L277"/>
  <c r="N277"/>
  <c r="P277"/>
  <c r="D278"/>
  <c r="F278"/>
  <c r="H278"/>
  <c r="J278"/>
  <c r="L278"/>
  <c r="N278"/>
  <c r="P278"/>
  <c r="D279"/>
  <c r="F279"/>
  <c r="H279"/>
  <c r="J279"/>
  <c r="L279"/>
  <c r="N279"/>
  <c r="P279"/>
  <c r="B280"/>
  <c r="C280"/>
  <c r="E280"/>
  <c r="B285"/>
  <c r="C285"/>
  <c r="D285"/>
  <c r="E285"/>
  <c r="F285"/>
  <c r="H285"/>
  <c r="J285"/>
  <c r="L285"/>
  <c r="N285"/>
  <c r="F286"/>
  <c r="H286"/>
  <c r="J286"/>
  <c r="L286"/>
  <c r="N286"/>
  <c r="P286"/>
  <c r="F287"/>
  <c r="H287"/>
  <c r="J287"/>
  <c r="L287"/>
  <c r="N287"/>
  <c r="P287"/>
  <c r="F288"/>
  <c r="H288"/>
  <c r="J288"/>
  <c r="L288"/>
  <c r="N288"/>
  <c r="P288"/>
  <c r="F289"/>
  <c r="H289"/>
  <c r="J289"/>
  <c r="L289"/>
  <c r="N289"/>
  <c r="P289"/>
  <c r="F290"/>
  <c r="H290"/>
  <c r="J290"/>
  <c r="L290"/>
  <c r="N290"/>
  <c r="P290"/>
  <c r="F291"/>
  <c r="H291"/>
  <c r="J291"/>
  <c r="L291"/>
  <c r="N291"/>
  <c r="P291"/>
  <c r="F292"/>
  <c r="H292"/>
  <c r="J292"/>
  <c r="L292"/>
  <c r="N292"/>
  <c r="P292"/>
  <c r="F293"/>
  <c r="H293"/>
  <c r="J293"/>
  <c r="L293"/>
  <c r="N293"/>
  <c r="P293"/>
  <c r="F294"/>
  <c r="H294"/>
  <c r="J294"/>
  <c r="L294"/>
  <c r="N294"/>
  <c r="P294"/>
  <c r="B295"/>
  <c r="C295"/>
  <c r="D295"/>
  <c r="E295"/>
  <c r="F295"/>
  <c r="H295"/>
  <c r="J295"/>
  <c r="L295"/>
  <c r="N295"/>
  <c r="F296"/>
  <c r="H296"/>
  <c r="J296"/>
  <c r="L296"/>
  <c r="N296"/>
  <c r="P296"/>
  <c r="F297"/>
  <c r="H297"/>
  <c r="J297"/>
  <c r="L297"/>
  <c r="N297"/>
  <c r="P297"/>
  <c r="F298"/>
  <c r="H298"/>
  <c r="J298"/>
  <c r="L298"/>
  <c r="N298"/>
  <c r="P298"/>
  <c r="F299"/>
  <c r="H299"/>
  <c r="J299"/>
  <c r="L299"/>
  <c r="N299"/>
  <c r="P299"/>
  <c r="F300"/>
  <c r="H300"/>
  <c r="J300"/>
  <c r="L300"/>
  <c r="N300"/>
  <c r="P300"/>
  <c r="F301"/>
  <c r="H301"/>
  <c r="J301"/>
  <c r="L301"/>
  <c r="N301"/>
  <c r="P301"/>
  <c r="F302"/>
  <c r="H302"/>
  <c r="J302"/>
  <c r="L302"/>
  <c r="N302"/>
  <c r="P302"/>
  <c r="F303"/>
  <c r="H303"/>
  <c r="J303"/>
  <c r="L303"/>
  <c r="N303"/>
  <c r="P303"/>
  <c r="F304"/>
  <c r="H304"/>
  <c r="J304"/>
  <c r="L304"/>
  <c r="N304"/>
  <c r="P304"/>
  <c r="F305"/>
  <c r="H305"/>
  <c r="J305"/>
  <c r="L305"/>
  <c r="N305"/>
  <c r="P305"/>
  <c r="F306"/>
  <c r="H306"/>
  <c r="J306"/>
  <c r="L306"/>
  <c r="N306"/>
  <c r="P306"/>
  <c r="F307"/>
  <c r="H307"/>
  <c r="J307"/>
  <c r="L307"/>
  <c r="N307"/>
  <c r="P307"/>
  <c r="F308"/>
  <c r="H308"/>
  <c r="J308"/>
  <c r="L308"/>
  <c r="N308"/>
  <c r="P308"/>
  <c r="F309"/>
  <c r="H309"/>
  <c r="J309"/>
  <c r="L309"/>
  <c r="N309"/>
  <c r="P309"/>
  <c r="F310"/>
  <c r="H310"/>
  <c r="J310"/>
  <c r="L310"/>
  <c r="N310"/>
  <c r="P310"/>
  <c r="B311"/>
  <c r="C311"/>
  <c r="D311"/>
  <c r="F312"/>
  <c r="H312"/>
  <c r="J312"/>
  <c r="L312"/>
  <c r="N312"/>
  <c r="P312"/>
  <c r="F313"/>
  <c r="H313"/>
  <c r="J313"/>
  <c r="L313"/>
  <c r="N313"/>
  <c r="P313"/>
  <c r="C373"/>
  <c r="F103"/>
  <c r="H103"/>
  <c r="J103"/>
  <c r="L103"/>
  <c r="N103"/>
  <c r="P103"/>
  <c r="D135"/>
  <c r="F135"/>
  <c r="H135"/>
  <c r="J135"/>
  <c r="L135"/>
  <c r="N135"/>
  <c r="P135"/>
  <c r="D80"/>
  <c r="F80"/>
  <c r="H80"/>
  <c r="J80"/>
  <c r="L80"/>
  <c r="N80"/>
  <c r="P80"/>
  <c r="D58"/>
  <c r="F58"/>
  <c r="H58"/>
  <c r="D12"/>
  <c r="D101"/>
  <c r="F101"/>
  <c r="H101"/>
  <c r="J101"/>
  <c r="L101"/>
  <c r="N101"/>
  <c r="P101"/>
  <c r="F311"/>
  <c r="H311"/>
  <c r="J311"/>
  <c r="L311"/>
  <c r="N311"/>
  <c r="P311"/>
  <c r="D259"/>
  <c r="F259"/>
  <c r="H259"/>
  <c r="J259"/>
  <c r="L259"/>
  <c r="N259"/>
  <c r="P259"/>
  <c r="F252"/>
  <c r="H252"/>
  <c r="J252"/>
  <c r="L252"/>
  <c r="N252"/>
  <c r="P252"/>
  <c r="F204"/>
  <c r="H204"/>
  <c r="J204"/>
  <c r="L204"/>
  <c r="N204"/>
  <c r="P204"/>
  <c r="D174"/>
  <c r="F174"/>
  <c r="H174"/>
  <c r="J174"/>
  <c r="L174"/>
  <c r="N174"/>
  <c r="P174"/>
  <c r="D156"/>
  <c r="F156"/>
  <c r="H156"/>
  <c r="J156"/>
  <c r="L156"/>
  <c r="N156"/>
  <c r="P156"/>
  <c r="F136"/>
  <c r="H136"/>
  <c r="J136"/>
  <c r="L136"/>
  <c r="N136"/>
  <c r="P136"/>
  <c r="D59"/>
  <c r="F59"/>
  <c r="H59"/>
  <c r="J59"/>
  <c r="L59"/>
  <c r="N59"/>
  <c r="P59"/>
  <c r="D22"/>
  <c r="F22"/>
  <c r="F13"/>
  <c r="H13"/>
  <c r="J13"/>
  <c r="L13"/>
  <c r="N13"/>
  <c r="P13"/>
  <c r="F335"/>
  <c r="H335"/>
  <c r="J335"/>
  <c r="L335"/>
  <c r="N335"/>
  <c r="P335"/>
  <c r="F260"/>
  <c r="H260"/>
  <c r="J260"/>
  <c r="L260"/>
  <c r="N260"/>
  <c r="P260"/>
  <c r="F218"/>
  <c r="H218"/>
  <c r="J218"/>
  <c r="L218"/>
  <c r="N218"/>
  <c r="P218"/>
  <c r="F157"/>
  <c r="H157"/>
  <c r="J157"/>
  <c r="L157"/>
  <c r="N157"/>
  <c r="P157"/>
  <c r="B373"/>
  <c r="F81"/>
  <c r="H81"/>
  <c r="J81"/>
  <c r="L81"/>
  <c r="N81"/>
  <c r="P81"/>
  <c r="F23"/>
  <c r="H23"/>
  <c r="J23"/>
  <c r="L23"/>
  <c r="N23"/>
  <c r="P23"/>
  <c r="E373"/>
  <c r="F12"/>
  <c r="H12"/>
  <c r="J12"/>
  <c r="L12"/>
  <c r="N12"/>
  <c r="F128"/>
  <c r="H128"/>
  <c r="J128"/>
  <c r="L128"/>
  <c r="N128"/>
  <c r="P128"/>
  <c r="D217"/>
  <c r="F217"/>
  <c r="H217"/>
  <c r="J217"/>
  <c r="L217"/>
  <c r="N217"/>
  <c r="P217"/>
  <c r="G373"/>
  <c r="L364"/>
  <c r="N364"/>
  <c r="P364"/>
  <c r="D195"/>
  <c r="F195"/>
  <c r="H195"/>
  <c r="J195"/>
  <c r="L195"/>
  <c r="N195"/>
  <c r="P195"/>
  <c r="D238"/>
  <c r="F238"/>
  <c r="H238"/>
  <c r="J238"/>
  <c r="L238"/>
  <c r="N238"/>
  <c r="P238"/>
  <c r="F48"/>
  <c r="H48"/>
  <c r="J48"/>
  <c r="L48"/>
  <c r="N48"/>
  <c r="P48"/>
  <c r="H358"/>
  <c r="J358"/>
  <c r="L358"/>
  <c r="N358"/>
  <c r="P358"/>
  <c r="F355"/>
  <c r="H355"/>
  <c r="J355"/>
  <c r="L355"/>
  <c r="N355"/>
  <c r="P355"/>
  <c r="H360"/>
  <c r="J360"/>
  <c r="L360"/>
  <c r="N360"/>
  <c r="P360"/>
  <c r="D280"/>
  <c r="F280"/>
  <c r="H280"/>
  <c r="J280"/>
  <c r="L280"/>
  <c r="N280"/>
  <c r="P280"/>
  <c r="I373"/>
  <c r="D122"/>
  <c r="F122"/>
  <c r="H122"/>
  <c r="J122"/>
  <c r="L122"/>
  <c r="N122"/>
  <c r="P122"/>
  <c r="J372"/>
  <c r="H371"/>
  <c r="K373"/>
  <c r="F371"/>
  <c r="P285"/>
  <c r="P295"/>
  <c r="D373"/>
  <c r="F373"/>
  <c r="H22"/>
  <c r="O373"/>
  <c r="P12"/>
  <c r="L372"/>
  <c r="N372"/>
  <c r="P372"/>
  <c r="J371"/>
  <c r="L371"/>
  <c r="N371"/>
  <c r="P371"/>
  <c r="J22"/>
  <c r="H373"/>
  <c r="J373"/>
  <c r="L22"/>
  <c r="N22"/>
  <c r="L373"/>
  <c r="P22"/>
  <c r="N373"/>
  <c r="P373"/>
</calcChain>
</file>

<file path=xl/comments1.xml><?xml version="1.0" encoding="utf-8"?>
<comments xmlns="http://schemas.openxmlformats.org/spreadsheetml/2006/main">
  <authors>
    <author>Полякова Ирина Григорьевна</author>
  </authors>
  <commentList>
    <comment ref="A58" authorId="0">
      <text>
        <r>
          <rPr>
            <b/>
            <sz val="12"/>
            <color indexed="81"/>
            <rFont val="Tahoma"/>
            <family val="2"/>
            <charset val="204"/>
          </rPr>
          <t>Полякова Ирина Григорьевна:</t>
        </r>
        <r>
          <rPr>
            <sz val="12"/>
            <color indexed="81"/>
            <rFont val="Tahoma"/>
            <family val="2"/>
            <charset val="204"/>
          </rPr>
          <t xml:space="preserve">
Убрали разбивку по районам
</t>
        </r>
      </text>
    </comment>
  </commentList>
</comments>
</file>

<file path=xl/sharedStrings.xml><?xml version="1.0" encoding="utf-8"?>
<sst xmlns="http://schemas.openxmlformats.org/spreadsheetml/2006/main" count="383" uniqueCount="66">
  <si>
    <t>Наименование</t>
  </si>
  <si>
    <t>Рыбинский муниципальный район</t>
  </si>
  <si>
    <t>Ростовский муниципальный район</t>
  </si>
  <si>
    <t>Угличский муниципальный район</t>
  </si>
  <si>
    <t>Тутаевский муниципальный район</t>
  </si>
  <si>
    <t>Большесельский муниципальный район</t>
  </si>
  <si>
    <t>Борисоглебский муниципальный район</t>
  </si>
  <si>
    <t>Брейтовский муниципальный район</t>
  </si>
  <si>
    <t>Гаврилов-Ямский муниципальный район</t>
  </si>
  <si>
    <t>Даниловский муниципальный район</t>
  </si>
  <si>
    <t>Любимский муниципальный район</t>
  </si>
  <si>
    <t>Некоузский муниципальный район</t>
  </si>
  <si>
    <t>Некрасовский муниципальный район</t>
  </si>
  <si>
    <t>Первомайский муниципальный район</t>
  </si>
  <si>
    <t>Переславский муниципальный район</t>
  </si>
  <si>
    <t>Пошехонский муниципальный район</t>
  </si>
  <si>
    <t>Ярославский муниципальный район</t>
  </si>
  <si>
    <t>Мышкинский муниципальный район</t>
  </si>
  <si>
    <t>городской округ г. Ярославль</t>
  </si>
  <si>
    <t>городской округ г. Переславль-Залесский</t>
  </si>
  <si>
    <t>городской округ г. Рыбинск</t>
  </si>
  <si>
    <t>к Закону Ярославской области</t>
  </si>
  <si>
    <t>РАСПРЕДЕЛЕНИЕ</t>
  </si>
  <si>
    <t xml:space="preserve">2010 год        (тыс. руб.) </t>
  </si>
  <si>
    <t>1. Субсидия на проведение мероприятий по развитию газификации и водоснабжения  в сельской местности в рамках областной целевой программы "Социальное развитие села до 2012 года"</t>
  </si>
  <si>
    <t>ВСЕГО</t>
  </si>
  <si>
    <t>3. Субсидии на строительство объектов льнопереработки в рамках областной целевой программы "Развитие сельского хозяйства, пищевой и прерабатывающей промышленности Ярославской области"</t>
  </si>
  <si>
    <t xml:space="preserve">4. Субсидия на реализацию областной целевой программы  "Государственная поддержка молодых семей Ярославской области в приобретении (строительстве) жилья"  </t>
  </si>
  <si>
    <t>7. Субсидия на реализацию областной целевой программы  "Обеспечение доступности дошкольного образования в Ярославской области"</t>
  </si>
  <si>
    <t>9. Субсидия на реализацию областной целевой программы "Модернизация объектов коммунальной инфраструктуры Ярославской области" в части мероприятий по газификации и теплоснабжению</t>
  </si>
  <si>
    <t>12. Субсидия на реализацию областной целевой программы "Модернизация объектов коммунальной инфраструктуры Ярославской области"  в части  мероприятий по переселению граждан из жилищного фонда, признанного непригодным для проживания, и (или) жилищного фонда с высоким уровнем износа (более 70 процентов)</t>
  </si>
  <si>
    <t xml:space="preserve">13. Субсидия на реализацию областной целевой программы "Комплексные меры противодействия злоупотреблению наркотиками и их незаконному обороту" </t>
  </si>
  <si>
    <t>8. Субсидия на реализацию областной целевой программы "Поддержка потребительского рынка на селе" в части возмещения части затрат организациям любых форм собственности и индивидуальным предпринимателям, оказывающим социально значимые бытовые услуги сельскому населению</t>
  </si>
  <si>
    <t>10. Субсидия на реализацию областной целевой программы "Поддержка потребительского рынка на селе" в части возмещения части затрат организациям любых форм собственности и индивидуальным предпринимателям, занимающимся доставкой товаров в отдаленные сельские населенные пункты</t>
  </si>
  <si>
    <t>16. Субсидия на реализацию областной целевой программы  "Профилактика правонарушений в Ярославской области"</t>
  </si>
  <si>
    <t>6. Субсидия на реализацию подпрограммы "Отдых, оздоровление и занятость детей" областной целевой программы "Семья и дети"  в части организации временной занятости детей 14-17 лет в каникулярное время, создания системы информирования детей о возможностях трудоустройства, организации и проведения профильных лагерей</t>
  </si>
  <si>
    <t>5. Субсидия на реализацию подпрограммы "Отдых, оздоровление и занятость детей" областной целевой программы "Семья и дети"  в части оздоровления и отдыха детей</t>
  </si>
  <si>
    <t xml:space="preserve">14. Субсидия на проведение мероприятий  по повышению энергоэффективности  в муниципальных районах (городских округах) в рамках областной целевой программы "Энергосбережение и повышение энергоэффективности в Ярославской области" </t>
  </si>
  <si>
    <t>17. Субсидия на реализацию подпрограммы "Отдых, оздоровление и занятость детей" областной целевой программы "Семья и дети" в части оплаты стоимости наборов продуктов питания в лагерях с дневной формой пребывания детей, расположенных на территории Ярославской области</t>
  </si>
  <si>
    <t>городской округ г.Ярославль</t>
  </si>
  <si>
    <t xml:space="preserve">18. Субсидия на реализацию областной целевой программы "Развитие материально-технической базы учреждений здравоохранения Ярославской области" </t>
  </si>
  <si>
    <t xml:space="preserve">субсидий бюджетам муниципальных районов                                                (городских округов) Ярославской области                                                     на реализацию областных целевых программ                                               на 2010 год </t>
  </si>
  <si>
    <t>2. Субсидия на проведение мероприятий по улучшению жилищных условий граждан Российской Федерации, проживающих в сельской местности,  в рамках  областной целевой программы "Социальное развитие села                                                    до 2012 года"</t>
  </si>
  <si>
    <t xml:space="preserve">11. Субсидия на реализацию областной целевой программы "Чистая вода Ярославской области" </t>
  </si>
  <si>
    <r>
      <t>15. Субсидия на реализацию подпрограмм  "Семья", "Дети-сироты", "Дети-инвалиды", "Одаренные дети" областной</t>
    </r>
    <r>
      <rPr>
        <b/>
        <sz val="12"/>
        <color indexed="10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</rPr>
      <t>целевой программы  "Семья и дети"</t>
    </r>
  </si>
  <si>
    <t xml:space="preserve">уточнение </t>
  </si>
  <si>
    <t>19. Субсидия муниципальным образованиям на реформирование муниципальных финансов</t>
  </si>
  <si>
    <t>20. Субсидия на проведение мероприятий по развитию газификации и водоснабжения  в сельской местности в рамках областной целевой программы "Развитие агропромышленного комплекса и сельских территорий Ярославской области"</t>
  </si>
  <si>
    <t>21. Субсидия на проведение мероприятий по улучшению жилищных условий граждан Российской Федерации, проживающих в сельской местности,  в рамках  областной целевой программы "Развитие агропромышленного комплекса и сельских территорий Ярославской области"</t>
  </si>
  <si>
    <t>23. Субсидия на реализацию муниципальных программ развития субъектов малого и среднего  предпринимательства в рамках областной целевой программы развития субъектов малого и среднего предпринимательства Ярославской области на 2010-2012 годы</t>
  </si>
  <si>
    <t xml:space="preserve">24. Субсидия на реализацию областной целевой программы "Обеспечение муниципальных районов Ярославской области документами территориального планирования" </t>
  </si>
  <si>
    <t>25. Субсидия на реализацию областной целевой программы "Улучшение условий проживания отдельных категорий граждан"</t>
  </si>
  <si>
    <t xml:space="preserve">26. Субсидия на реализацию областной целевой программы "Берегоукрепление" </t>
  </si>
  <si>
    <t>27. Субсидия на реализацию областной целевой программы "Развитие материально-технической базы физической культуры и спорта Ярославской области"</t>
  </si>
  <si>
    <t>уточнение июня</t>
  </si>
  <si>
    <t xml:space="preserve">28. Субсидия на обеспечение мероприятий по переселению граждан из аварийного жилищного фонда за счет средств областного бюджета </t>
  </si>
  <si>
    <t xml:space="preserve">29. 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областного бюджета </t>
  </si>
  <si>
    <t>уточнение</t>
  </si>
  <si>
    <t>уточнение октябрь</t>
  </si>
  <si>
    <t xml:space="preserve">31. Субсидия на реализацию областной целевой программы "Развитие материально-технической базы учреждений культуры Ярославской области" </t>
  </si>
  <si>
    <t>22. Субсидия на строительство объектов льнопереработки в рамках областной целевой программы "Развитие агропромышленного комплекса и сельских территорий Ярославской области"</t>
  </si>
  <si>
    <t>30. Cубсидия на реализацию муниципальных программ развития субъектов малого и среднего предпринимательства, включенных в перечень монопрофильных муниципальных районов с высокой степенью проявления кризисной ситуации в социально-экономической сфере и (или) находящихся в зоне повышенной степени риска, в рамках областной целевой программы развития субъектов малого и среднего предпринимательства Ярославской области на 2010 - 2012 годы</t>
  </si>
  <si>
    <t>поправки</t>
  </si>
  <si>
    <t xml:space="preserve">32. Субсидия на реализацию областной целевой программы "Комплексный инвестиционный план модернизации городского поселения Гаврилов-Ям"  в части мероприятий по реконструкции коммунальной инфраструктуры в целях реализации инвестиционного проекта по созданию промышленного парка "Гаврилов-Ям"  </t>
  </si>
  <si>
    <t>Приложение 1</t>
  </si>
  <si>
    <t>от 21.12.2010 № 52-з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</si>
</sst>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4">
    <font>
      <sz val="10"/>
      <name val="Times New Roman"/>
      <charset val="204"/>
    </font>
    <font>
      <sz val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b/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</cellStyleXfs>
  <cellXfs count="81">
    <xf numFmtId="0" fontId="0" fillId="0" borderId="0" xfId="0"/>
    <xf numFmtId="0" fontId="3" fillId="0" borderId="0" xfId="0" applyFont="1" applyFill="1"/>
    <xf numFmtId="0" fontId="2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/>
    <xf numFmtId="0" fontId="5" fillId="0" borderId="1" xfId="0" applyFont="1" applyFill="1" applyBorder="1" applyAlignment="1">
      <alignment wrapText="1"/>
    </xf>
    <xf numFmtId="164" fontId="5" fillId="0" borderId="1" xfId="1" applyNumberFormat="1" applyFont="1" applyFill="1" applyBorder="1" applyAlignment="1">
      <alignment wrapText="1"/>
    </xf>
    <xf numFmtId="164" fontId="2" fillId="0" borderId="3" xfId="1" applyNumberFormat="1" applyFont="1" applyFill="1" applyBorder="1" applyAlignment="1"/>
    <xf numFmtId="164" fontId="2" fillId="0" borderId="1" xfId="1" applyNumberFormat="1" applyFont="1" applyFill="1" applyBorder="1" applyAlignment="1"/>
    <xf numFmtId="164" fontId="2" fillId="0" borderId="1" xfId="1" applyNumberFormat="1" applyFont="1" applyFill="1" applyBorder="1" applyAlignment="1">
      <alignment horizontal="right"/>
    </xf>
    <xf numFmtId="0" fontId="2" fillId="0" borderId="4" xfId="0" applyFont="1" applyFill="1" applyBorder="1" applyAlignment="1"/>
    <xf numFmtId="0" fontId="2" fillId="0" borderId="5" xfId="0" applyFont="1" applyFill="1" applyBorder="1" applyAlignment="1"/>
    <xf numFmtId="0" fontId="2" fillId="0" borderId="6" xfId="0" applyFont="1" applyFill="1" applyBorder="1" applyAlignment="1"/>
    <xf numFmtId="0" fontId="2" fillId="0" borderId="7" xfId="0" applyFont="1" applyFill="1" applyBorder="1" applyAlignment="1"/>
    <xf numFmtId="49" fontId="6" fillId="0" borderId="1" xfId="0" applyNumberFormat="1" applyFont="1" applyFill="1" applyBorder="1" applyAlignment="1">
      <alignment wrapText="1"/>
    </xf>
    <xf numFmtId="164" fontId="10" fillId="0" borderId="1" xfId="2" applyNumberFormat="1" applyFont="1" applyFill="1" applyBorder="1" applyAlignment="1"/>
    <xf numFmtId="164" fontId="10" fillId="0" borderId="1" xfId="3" applyNumberFormat="1" applyFont="1" applyFill="1" applyBorder="1" applyAlignment="1"/>
    <xf numFmtId="164" fontId="10" fillId="0" borderId="1" xfId="4" applyNumberFormat="1" applyFont="1" applyFill="1" applyBorder="1" applyAlignment="1"/>
    <xf numFmtId="0" fontId="2" fillId="0" borderId="6" xfId="0" applyFont="1" applyFill="1" applyBorder="1"/>
    <xf numFmtId="0" fontId="2" fillId="0" borderId="5" xfId="0" applyFont="1" applyFill="1" applyBorder="1"/>
    <xf numFmtId="0" fontId="2" fillId="0" borderId="7" xfId="0" applyFont="1" applyFill="1" applyBorder="1"/>
    <xf numFmtId="0" fontId="2" fillId="0" borderId="5" xfId="0" applyFont="1" applyFill="1" applyBorder="1" applyAlignment="1">
      <alignment horizontal="left" vertical="center" wrapText="1"/>
    </xf>
    <xf numFmtId="164" fontId="6" fillId="0" borderId="1" xfId="5" applyNumberFormat="1" applyFont="1" applyFill="1" applyBorder="1" applyAlignment="1"/>
    <xf numFmtId="164" fontId="10" fillId="0" borderId="1" xfId="5" applyNumberFormat="1" applyFont="1" applyFill="1" applyBorder="1" applyAlignment="1"/>
    <xf numFmtId="0" fontId="6" fillId="0" borderId="4" xfId="0" applyFont="1" applyFill="1" applyBorder="1"/>
    <xf numFmtId="164" fontId="6" fillId="0" borderId="1" xfId="0" applyNumberFormat="1" applyFont="1" applyFill="1" applyBorder="1"/>
    <xf numFmtId="0" fontId="5" fillId="0" borderId="1" xfId="0" applyFont="1" applyFill="1" applyBorder="1" applyAlignment="1">
      <alignment horizontal="left" wrapText="1"/>
    </xf>
    <xf numFmtId="0" fontId="3" fillId="0" borderId="1" xfId="0" applyFont="1" applyFill="1" applyBorder="1"/>
    <xf numFmtId="0" fontId="2" fillId="0" borderId="1" xfId="0" applyFont="1" applyFill="1" applyBorder="1"/>
    <xf numFmtId="164" fontId="2" fillId="0" borderId="1" xfId="2" applyNumberFormat="1" applyFont="1" applyFill="1" applyBorder="1" applyAlignment="1"/>
    <xf numFmtId="164" fontId="6" fillId="0" borderId="3" xfId="1" applyNumberFormat="1" applyFont="1" applyFill="1" applyBorder="1" applyAlignment="1"/>
    <xf numFmtId="164" fontId="10" fillId="0" borderId="1" xfId="1" applyNumberFormat="1" applyFont="1" applyFill="1" applyBorder="1" applyAlignment="1">
      <alignment wrapText="1"/>
    </xf>
    <xf numFmtId="0" fontId="5" fillId="0" borderId="1" xfId="0" applyFont="1" applyFill="1" applyBorder="1" applyAlignment="1">
      <alignment vertical="center" wrapText="1"/>
    </xf>
    <xf numFmtId="164" fontId="6" fillId="0" borderId="1" xfId="2" applyNumberFormat="1" applyFont="1" applyFill="1" applyBorder="1" applyAlignment="1"/>
    <xf numFmtId="164" fontId="6" fillId="0" borderId="1" xfId="1" applyNumberFormat="1" applyFont="1" applyFill="1" applyBorder="1" applyAlignment="1">
      <alignment wrapText="1"/>
    </xf>
    <xf numFmtId="165" fontId="5" fillId="0" borderId="1" xfId="1" applyNumberFormat="1" applyFont="1" applyFill="1" applyBorder="1" applyAlignment="1">
      <alignment wrapText="1"/>
    </xf>
    <xf numFmtId="165" fontId="2" fillId="0" borderId="3" xfId="1" applyNumberFormat="1" applyFont="1" applyFill="1" applyBorder="1" applyAlignment="1"/>
    <xf numFmtId="0" fontId="2" fillId="0" borderId="1" xfId="0" applyFont="1" applyFill="1" applyBorder="1" applyAlignment="1">
      <alignment horizontal="center"/>
    </xf>
    <xf numFmtId="0" fontId="10" fillId="0" borderId="5" xfId="0" applyFont="1" applyFill="1" applyBorder="1" applyAlignment="1">
      <alignment wrapText="1"/>
    </xf>
    <xf numFmtId="164" fontId="5" fillId="0" borderId="3" xfId="1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3" fontId="2" fillId="0" borderId="1" xfId="2" applyNumberFormat="1" applyFont="1" applyFill="1" applyBorder="1" applyAlignment="1"/>
    <xf numFmtId="3" fontId="3" fillId="0" borderId="1" xfId="0" applyNumberFormat="1" applyFont="1" applyFill="1" applyBorder="1"/>
    <xf numFmtId="3" fontId="2" fillId="0" borderId="3" xfId="1" applyNumberFormat="1" applyFont="1" applyFill="1" applyBorder="1" applyAlignment="1"/>
    <xf numFmtId="3" fontId="5" fillId="0" borderId="1" xfId="1" applyNumberFormat="1" applyFont="1" applyFill="1" applyBorder="1" applyAlignment="1">
      <alignment wrapText="1"/>
    </xf>
    <xf numFmtId="3" fontId="10" fillId="0" borderId="1" xfId="1" applyNumberFormat="1" applyFont="1" applyFill="1" applyBorder="1" applyAlignment="1">
      <alignment wrapText="1"/>
    </xf>
    <xf numFmtId="3" fontId="10" fillId="0" borderId="3" xfId="1" applyNumberFormat="1" applyFont="1" applyFill="1" applyBorder="1" applyAlignment="1"/>
    <xf numFmtId="164" fontId="2" fillId="0" borderId="0" xfId="1" applyNumberFormat="1" applyFont="1" applyFill="1" applyBorder="1" applyAlignment="1">
      <alignment horizontal="right"/>
    </xf>
    <xf numFmtId="0" fontId="3" fillId="0" borderId="0" xfId="0" applyFont="1" applyFill="1" applyBorder="1"/>
    <xf numFmtId="165" fontId="6" fillId="0" borderId="8" xfId="1" applyNumberFormat="1" applyFont="1" applyFill="1" applyBorder="1" applyAlignment="1">
      <alignment horizontal="right"/>
    </xf>
    <xf numFmtId="165" fontId="6" fillId="0" borderId="1" xfId="1" applyNumberFormat="1" applyFont="1" applyFill="1" applyBorder="1" applyAlignment="1">
      <alignment horizontal="right"/>
    </xf>
    <xf numFmtId="0" fontId="10" fillId="0" borderId="1" xfId="0" applyFont="1" applyFill="1" applyBorder="1" applyAlignment="1">
      <alignment horizontal="left" vertical="top"/>
    </xf>
    <xf numFmtId="3" fontId="10" fillId="0" borderId="1" xfId="1" applyNumberFormat="1" applyFont="1" applyFill="1" applyBorder="1" applyAlignment="1"/>
    <xf numFmtId="165" fontId="10" fillId="0" borderId="8" xfId="1" applyNumberFormat="1" applyFont="1" applyFill="1" applyBorder="1" applyAlignment="1">
      <alignment horizontal="right" vertical="top"/>
    </xf>
    <xf numFmtId="165" fontId="10" fillId="0" borderId="1" xfId="1" applyNumberFormat="1" applyFont="1" applyFill="1" applyBorder="1" applyAlignment="1">
      <alignment horizontal="right" vertical="top"/>
    </xf>
    <xf numFmtId="0" fontId="10" fillId="0" borderId="5" xfId="0" applyFont="1" applyFill="1" applyBorder="1" applyAlignment="1">
      <alignment horizontal="left" vertical="top"/>
    </xf>
    <xf numFmtId="0" fontId="3" fillId="0" borderId="1" xfId="0" applyFont="1" applyFill="1" applyBorder="1" applyAlignment="1"/>
    <xf numFmtId="0" fontId="3" fillId="0" borderId="0" xfId="0" applyFont="1" applyFill="1" applyAlignment="1"/>
    <xf numFmtId="49" fontId="6" fillId="0" borderId="1" xfId="0" applyNumberFormat="1" applyFont="1" applyFill="1" applyBorder="1" applyAlignment="1">
      <alignment horizontal="left" wrapText="1"/>
    </xf>
    <xf numFmtId="0" fontId="10" fillId="0" borderId="0" xfId="0" applyFont="1" applyFill="1" applyBorder="1" applyAlignment="1"/>
    <xf numFmtId="0" fontId="7" fillId="0" borderId="0" xfId="0" applyFont="1" applyFill="1" applyBorder="1" applyAlignment="1"/>
    <xf numFmtId="0" fontId="7" fillId="0" borderId="0" xfId="0" applyFont="1" applyFill="1" applyAlignment="1"/>
    <xf numFmtId="1" fontId="5" fillId="0" borderId="1" xfId="1" applyNumberFormat="1" applyFont="1" applyFill="1" applyBorder="1" applyAlignment="1">
      <alignment wrapText="1"/>
    </xf>
    <xf numFmtId="1" fontId="10" fillId="0" borderId="1" xfId="1" applyNumberFormat="1" applyFont="1" applyFill="1" applyBorder="1" applyAlignment="1">
      <alignment wrapText="1"/>
    </xf>
    <xf numFmtId="1" fontId="6" fillId="0" borderId="1" xfId="1" applyNumberFormat="1" applyFont="1" applyFill="1" applyBorder="1" applyAlignment="1">
      <alignment wrapText="1"/>
    </xf>
    <xf numFmtId="0" fontId="6" fillId="0" borderId="4" xfId="0" applyNumberFormat="1" applyFont="1" applyFill="1" applyBorder="1" applyAlignment="1">
      <alignment horizontal="left" wrapText="1"/>
    </xf>
    <xf numFmtId="0" fontId="10" fillId="0" borderId="4" xfId="0" applyFont="1" applyFill="1" applyBorder="1" applyAlignment="1">
      <alignment horizontal="left" wrapText="1"/>
    </xf>
    <xf numFmtId="165" fontId="10" fillId="0" borderId="1" xfId="1" applyNumberFormat="1" applyFont="1" applyFill="1" applyBorder="1" applyAlignment="1">
      <alignment wrapText="1"/>
    </xf>
    <xf numFmtId="165" fontId="6" fillId="0" borderId="1" xfId="1" applyNumberFormat="1" applyFont="1" applyFill="1" applyBorder="1" applyAlignment="1">
      <alignment wrapText="1"/>
    </xf>
    <xf numFmtId="0" fontId="1" fillId="0" borderId="0" xfId="0" applyFont="1" applyFill="1" applyBorder="1" applyAlignment="1"/>
    <xf numFmtId="0" fontId="13" fillId="0" borderId="1" xfId="0" applyFont="1" applyFill="1" applyBorder="1" applyAlignment="1">
      <alignment horizontal="left" wrapText="1"/>
    </xf>
    <xf numFmtId="0" fontId="4" fillId="0" borderId="0" xfId="0" applyFont="1" applyFill="1" applyAlignment="1">
      <alignment horizontal="center"/>
    </xf>
    <xf numFmtId="0" fontId="0" fillId="0" borderId="0" xfId="0" applyFill="1"/>
    <xf numFmtId="0" fontId="0" fillId="0" borderId="1" xfId="0" applyFill="1" applyBorder="1"/>
    <xf numFmtId="0" fontId="4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/>
    </xf>
  </cellXfs>
  <cellStyles count="6">
    <cellStyle name="Обычный" xfId="0" builtinId="0"/>
    <cellStyle name="Финансовый" xfId="1" builtinId="3"/>
    <cellStyle name="Финансовый 2" xfId="2"/>
    <cellStyle name="Финансовый 4" xfId="3"/>
    <cellStyle name="Финансовый 5" xfId="4"/>
    <cellStyle name="Финансовый 6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73"/>
  <sheetViews>
    <sheetView tabSelected="1" view="pageBreakPreview" zoomScaleNormal="100" zoomScaleSheetLayoutView="100" workbookViewId="0">
      <selection activeCell="A4" sqref="A4"/>
    </sheetView>
  </sheetViews>
  <sheetFormatPr defaultRowHeight="15.75" outlineLevelRow="1"/>
  <cols>
    <col min="1" max="1" width="66.6640625" style="1" customWidth="1"/>
    <col min="2" max="2" width="15.6640625" style="2" hidden="1" customWidth="1"/>
    <col min="3" max="3" width="13" style="1" hidden="1" customWidth="1"/>
    <col min="4" max="4" width="13.6640625" style="1" hidden="1" customWidth="1"/>
    <col min="5" max="5" width="13" style="1" hidden="1" customWidth="1"/>
    <col min="6" max="6" width="15.83203125" style="1" hidden="1" customWidth="1"/>
    <col min="7" max="7" width="13" style="1" hidden="1" customWidth="1"/>
    <col min="8" max="8" width="15.83203125" style="1" hidden="1" customWidth="1"/>
    <col min="9" max="9" width="13" style="1" hidden="1" customWidth="1"/>
    <col min="10" max="10" width="14.6640625" style="1" hidden="1" customWidth="1"/>
    <col min="11" max="11" width="13" style="1" hidden="1" customWidth="1"/>
    <col min="12" max="12" width="15.83203125" style="1" hidden="1" customWidth="1"/>
    <col min="13" max="13" width="12" style="1" hidden="1" customWidth="1"/>
    <col min="14" max="15" width="15.83203125" style="1" hidden="1" customWidth="1"/>
    <col min="16" max="16" width="15.83203125" style="1" customWidth="1"/>
    <col min="17" max="16384" width="9.33203125" style="1"/>
  </cols>
  <sheetData>
    <row r="1" spans="1:16">
      <c r="A1" s="79" t="s">
        <v>64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</row>
    <row r="2" spans="1:16">
      <c r="A2" s="79" t="s">
        <v>21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</row>
    <row r="3" spans="1:16">
      <c r="A3" s="79" t="s">
        <v>65</v>
      </c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</row>
    <row r="4" spans="1:16" ht="19.5" customHeight="1"/>
    <row r="5" spans="1:16" hidden="1"/>
    <row r="6" spans="1:16" ht="18.75">
      <c r="A6" s="80" t="s">
        <v>22</v>
      </c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</row>
    <row r="7" spans="1:16" ht="75" customHeight="1">
      <c r="A7" s="78" t="s">
        <v>41</v>
      </c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</row>
    <row r="8" spans="1:16" ht="18.75" hidden="1" customHeight="1">
      <c r="A8" s="75"/>
      <c r="B8" s="1"/>
    </row>
    <row r="9" spans="1:16" ht="18.75" hidden="1" customHeight="1">
      <c r="A9" s="75"/>
      <c r="B9" s="1"/>
    </row>
    <row r="10" spans="1:16" ht="18.75" customHeight="1">
      <c r="A10" s="75"/>
      <c r="B10" s="1"/>
    </row>
    <row r="11" spans="1:16" ht="40.5" customHeight="1">
      <c r="A11" s="3" t="s">
        <v>0</v>
      </c>
      <c r="B11" s="4" t="s">
        <v>23</v>
      </c>
      <c r="C11" s="4" t="s">
        <v>45</v>
      </c>
      <c r="D11" s="4" t="s">
        <v>23</v>
      </c>
      <c r="E11" s="4" t="s">
        <v>45</v>
      </c>
      <c r="F11" s="4" t="s">
        <v>23</v>
      </c>
      <c r="G11" s="4" t="s">
        <v>54</v>
      </c>
      <c r="H11" s="4" t="s">
        <v>23</v>
      </c>
      <c r="I11" s="4" t="s">
        <v>57</v>
      </c>
      <c r="J11" s="4" t="s">
        <v>23</v>
      </c>
      <c r="K11" s="4" t="s">
        <v>58</v>
      </c>
      <c r="L11" s="4" t="s">
        <v>23</v>
      </c>
      <c r="M11" s="4" t="s">
        <v>62</v>
      </c>
      <c r="N11" s="4" t="s">
        <v>23</v>
      </c>
      <c r="O11" s="4" t="s">
        <v>57</v>
      </c>
      <c r="P11" s="4" t="s">
        <v>23</v>
      </c>
    </row>
    <row r="12" spans="1:16" ht="69.75" customHeight="1">
      <c r="A12" s="7" t="s">
        <v>24</v>
      </c>
      <c r="B12" s="8">
        <f>SUM(B13:B21)</f>
        <v>32770</v>
      </c>
      <c r="C12" s="8">
        <f>SUM(C13:C21)</f>
        <v>0</v>
      </c>
      <c r="D12" s="8">
        <f>SUM(D13:D21)</f>
        <v>32770</v>
      </c>
      <c r="E12" s="37">
        <f>SUM(E13:E21)</f>
        <v>-31729</v>
      </c>
      <c r="F12" s="8">
        <f>D12+E12</f>
        <v>1041</v>
      </c>
      <c r="G12" s="66">
        <f>SUM(G13:G21)</f>
        <v>0</v>
      </c>
      <c r="H12" s="8">
        <f>F12+G12</f>
        <v>1041</v>
      </c>
      <c r="I12" s="66">
        <f>SUM(I13:I21)</f>
        <v>0</v>
      </c>
      <c r="J12" s="8">
        <f>H12+I12</f>
        <v>1041</v>
      </c>
      <c r="K12" s="66">
        <f>SUM(K13:K21)</f>
        <v>0</v>
      </c>
      <c r="L12" s="8">
        <f>J12+K12</f>
        <v>1041</v>
      </c>
      <c r="M12" s="66">
        <f>SUM(M13:M21)</f>
        <v>0</v>
      </c>
      <c r="N12" s="8">
        <f>L12+M12</f>
        <v>1041</v>
      </c>
      <c r="O12" s="66">
        <f>SUM(O13:O21)</f>
        <v>-161</v>
      </c>
      <c r="P12" s="8">
        <f>N12+O12</f>
        <v>880</v>
      </c>
    </row>
    <row r="13" spans="1:16">
      <c r="A13" s="12" t="s">
        <v>1</v>
      </c>
      <c r="B13" s="9">
        <v>19279</v>
      </c>
      <c r="C13" s="29"/>
      <c r="D13" s="9">
        <f t="shared" ref="D13:D57" si="0">B13+C13</f>
        <v>19279</v>
      </c>
      <c r="E13" s="38">
        <v>-18238</v>
      </c>
      <c r="F13" s="33">
        <f t="shared" ref="F13:F58" si="1">D13+E13</f>
        <v>1041</v>
      </c>
      <c r="G13" s="67"/>
      <c r="H13" s="33">
        <f t="shared" ref="H13:H58" si="2">F13+G13</f>
        <v>1041</v>
      </c>
      <c r="I13" s="33"/>
      <c r="J13" s="33">
        <f t="shared" ref="J13:J57" si="3">H13+I13</f>
        <v>1041</v>
      </c>
      <c r="K13" s="67"/>
      <c r="L13" s="33">
        <f t="shared" ref="L13:L57" si="4">J13+K13</f>
        <v>1041</v>
      </c>
      <c r="M13" s="67"/>
      <c r="N13" s="33">
        <f t="shared" ref="N13:N57" si="5">L13+M13</f>
        <v>1041</v>
      </c>
      <c r="O13" s="71">
        <v>-161</v>
      </c>
      <c r="P13" s="33">
        <f t="shared" ref="P13:P76" si="6">N13+O13</f>
        <v>880</v>
      </c>
    </row>
    <row r="14" spans="1:16" hidden="1" outlineLevel="1">
      <c r="A14" s="13" t="s">
        <v>6</v>
      </c>
      <c r="B14" s="10"/>
      <c r="C14" s="29"/>
      <c r="D14" s="9">
        <f t="shared" si="0"/>
        <v>0</v>
      </c>
      <c r="E14" s="38"/>
      <c r="F14" s="33">
        <f t="shared" si="1"/>
        <v>0</v>
      </c>
      <c r="G14" s="67"/>
      <c r="H14" s="33">
        <f t="shared" si="2"/>
        <v>0</v>
      </c>
      <c r="I14" s="33"/>
      <c r="J14" s="33">
        <f t="shared" si="3"/>
        <v>0</v>
      </c>
      <c r="K14" s="67"/>
      <c r="L14" s="33">
        <f t="shared" si="4"/>
        <v>0</v>
      </c>
      <c r="M14" s="67"/>
      <c r="N14" s="33">
        <f t="shared" si="5"/>
        <v>0</v>
      </c>
      <c r="O14" s="33"/>
      <c r="P14" s="33">
        <f t="shared" si="6"/>
        <v>0</v>
      </c>
    </row>
    <row r="15" spans="1:16" hidden="1">
      <c r="A15" s="13" t="s">
        <v>9</v>
      </c>
      <c r="B15" s="10">
        <v>7800</v>
      </c>
      <c r="C15" s="29"/>
      <c r="D15" s="9">
        <f t="shared" si="0"/>
        <v>7800</v>
      </c>
      <c r="E15" s="38">
        <v>-7800</v>
      </c>
      <c r="F15" s="33">
        <f t="shared" si="1"/>
        <v>0</v>
      </c>
      <c r="G15" s="67"/>
      <c r="H15" s="33">
        <f t="shared" si="2"/>
        <v>0</v>
      </c>
      <c r="I15" s="33"/>
      <c r="J15" s="33">
        <f t="shared" si="3"/>
        <v>0</v>
      </c>
      <c r="K15" s="67"/>
      <c r="L15" s="33">
        <f t="shared" si="4"/>
        <v>0</v>
      </c>
      <c r="M15" s="67"/>
      <c r="N15" s="33">
        <f t="shared" si="5"/>
        <v>0</v>
      </c>
      <c r="O15" s="33"/>
      <c r="P15" s="33">
        <f t="shared" si="6"/>
        <v>0</v>
      </c>
    </row>
    <row r="16" spans="1:16" hidden="1" outlineLevel="1">
      <c r="A16" s="13" t="s">
        <v>10</v>
      </c>
      <c r="B16" s="10"/>
      <c r="C16" s="29"/>
      <c r="D16" s="9">
        <f t="shared" si="0"/>
        <v>0</v>
      </c>
      <c r="E16" s="38"/>
      <c r="F16" s="33">
        <f t="shared" si="1"/>
        <v>0</v>
      </c>
      <c r="G16" s="67"/>
      <c r="H16" s="33">
        <f t="shared" si="2"/>
        <v>0</v>
      </c>
      <c r="I16" s="33"/>
      <c r="J16" s="33">
        <f t="shared" si="3"/>
        <v>0</v>
      </c>
      <c r="K16" s="67"/>
      <c r="L16" s="33">
        <f t="shared" si="4"/>
        <v>0</v>
      </c>
      <c r="M16" s="67"/>
      <c r="N16" s="33">
        <f t="shared" si="5"/>
        <v>0</v>
      </c>
      <c r="O16" s="33"/>
      <c r="P16" s="33">
        <f t="shared" si="6"/>
        <v>0</v>
      </c>
    </row>
    <row r="17" spans="1:16" hidden="1" outlineLevel="1">
      <c r="A17" s="13" t="s">
        <v>17</v>
      </c>
      <c r="B17" s="10"/>
      <c r="C17" s="29"/>
      <c r="D17" s="9">
        <f t="shared" si="0"/>
        <v>0</v>
      </c>
      <c r="E17" s="38"/>
      <c r="F17" s="33">
        <f t="shared" si="1"/>
        <v>0</v>
      </c>
      <c r="G17" s="67"/>
      <c r="H17" s="33">
        <f t="shared" si="2"/>
        <v>0</v>
      </c>
      <c r="I17" s="33"/>
      <c r="J17" s="33">
        <f t="shared" si="3"/>
        <v>0</v>
      </c>
      <c r="K17" s="67"/>
      <c r="L17" s="33">
        <f t="shared" si="4"/>
        <v>0</v>
      </c>
      <c r="M17" s="67"/>
      <c r="N17" s="33">
        <f t="shared" si="5"/>
        <v>0</v>
      </c>
      <c r="O17" s="33"/>
      <c r="P17" s="33">
        <f t="shared" si="6"/>
        <v>0</v>
      </c>
    </row>
    <row r="18" spans="1:16" hidden="1" outlineLevel="1">
      <c r="A18" s="13" t="s">
        <v>11</v>
      </c>
      <c r="B18" s="10"/>
      <c r="C18" s="29"/>
      <c r="D18" s="9">
        <f t="shared" si="0"/>
        <v>0</v>
      </c>
      <c r="E18" s="38"/>
      <c r="F18" s="33">
        <f t="shared" si="1"/>
        <v>0</v>
      </c>
      <c r="G18" s="67"/>
      <c r="H18" s="33">
        <f t="shared" si="2"/>
        <v>0</v>
      </c>
      <c r="I18" s="33"/>
      <c r="J18" s="33">
        <f t="shared" si="3"/>
        <v>0</v>
      </c>
      <c r="K18" s="67"/>
      <c r="L18" s="33">
        <f t="shared" si="4"/>
        <v>0</v>
      </c>
      <c r="M18" s="67"/>
      <c r="N18" s="33">
        <f t="shared" si="5"/>
        <v>0</v>
      </c>
      <c r="O18" s="33"/>
      <c r="P18" s="33">
        <f t="shared" si="6"/>
        <v>0</v>
      </c>
    </row>
    <row r="19" spans="1:16" hidden="1">
      <c r="A19" s="13" t="s">
        <v>12</v>
      </c>
      <c r="B19" s="10">
        <v>2871</v>
      </c>
      <c r="C19" s="29"/>
      <c r="D19" s="9">
        <f t="shared" si="0"/>
        <v>2871</v>
      </c>
      <c r="E19" s="38">
        <v>-2871</v>
      </c>
      <c r="F19" s="33">
        <f t="shared" si="1"/>
        <v>0</v>
      </c>
      <c r="G19" s="67"/>
      <c r="H19" s="33">
        <f t="shared" si="2"/>
        <v>0</v>
      </c>
      <c r="I19" s="33"/>
      <c r="J19" s="33">
        <f t="shared" si="3"/>
        <v>0</v>
      </c>
      <c r="K19" s="67"/>
      <c r="L19" s="33">
        <f t="shared" si="4"/>
        <v>0</v>
      </c>
      <c r="M19" s="67"/>
      <c r="N19" s="33">
        <f t="shared" si="5"/>
        <v>0</v>
      </c>
      <c r="O19" s="33"/>
      <c r="P19" s="33">
        <f t="shared" si="6"/>
        <v>0</v>
      </c>
    </row>
    <row r="20" spans="1:16" hidden="1" outlineLevel="1">
      <c r="A20" s="13" t="s">
        <v>3</v>
      </c>
      <c r="B20" s="10"/>
      <c r="C20" s="29"/>
      <c r="D20" s="9">
        <f t="shared" si="0"/>
        <v>0</v>
      </c>
      <c r="E20" s="38"/>
      <c r="F20" s="33">
        <f t="shared" si="1"/>
        <v>0</v>
      </c>
      <c r="G20" s="67"/>
      <c r="H20" s="33">
        <f t="shared" si="2"/>
        <v>0</v>
      </c>
      <c r="I20" s="33"/>
      <c r="J20" s="33">
        <f t="shared" si="3"/>
        <v>0</v>
      </c>
      <c r="K20" s="67"/>
      <c r="L20" s="33">
        <f t="shared" si="4"/>
        <v>0</v>
      </c>
      <c r="M20" s="67"/>
      <c r="N20" s="33">
        <f t="shared" si="5"/>
        <v>0</v>
      </c>
      <c r="O20" s="33"/>
      <c r="P20" s="33">
        <f t="shared" si="6"/>
        <v>0</v>
      </c>
    </row>
    <row r="21" spans="1:16" hidden="1">
      <c r="A21" s="13" t="s">
        <v>16</v>
      </c>
      <c r="B21" s="10">
        <v>2820</v>
      </c>
      <c r="C21" s="29"/>
      <c r="D21" s="9">
        <f t="shared" si="0"/>
        <v>2820</v>
      </c>
      <c r="E21" s="38">
        <v>-2820</v>
      </c>
      <c r="F21" s="33">
        <f t="shared" si="1"/>
        <v>0</v>
      </c>
      <c r="G21" s="67"/>
      <c r="H21" s="33">
        <f t="shared" si="2"/>
        <v>0</v>
      </c>
      <c r="I21" s="33"/>
      <c r="J21" s="33">
        <f t="shared" si="3"/>
        <v>0</v>
      </c>
      <c r="K21" s="67"/>
      <c r="L21" s="33">
        <f t="shared" si="4"/>
        <v>0</v>
      </c>
      <c r="M21" s="67"/>
      <c r="N21" s="33">
        <f t="shared" si="5"/>
        <v>0</v>
      </c>
      <c r="O21" s="33"/>
      <c r="P21" s="33">
        <f t="shared" si="6"/>
        <v>0</v>
      </c>
    </row>
    <row r="22" spans="1:16" ht="78.75" hidden="1" customHeight="1">
      <c r="A22" s="7" t="s">
        <v>42</v>
      </c>
      <c r="B22" s="8">
        <f>SUM(B23:B39)</f>
        <v>48500</v>
      </c>
      <c r="C22" s="8">
        <f>SUM(C23:C39)</f>
        <v>0</v>
      </c>
      <c r="D22" s="8">
        <f>SUM(D23:D39)</f>
        <v>48500</v>
      </c>
      <c r="E22" s="8">
        <f>SUM(E23:E39)</f>
        <v>-36563</v>
      </c>
      <c r="F22" s="8">
        <f t="shared" si="1"/>
        <v>11937</v>
      </c>
      <c r="G22" s="66">
        <f>SUM(G23:G39)</f>
        <v>0</v>
      </c>
      <c r="H22" s="8">
        <f t="shared" si="2"/>
        <v>11937</v>
      </c>
      <c r="I22" s="66">
        <f>SUM(I23:I39)</f>
        <v>0</v>
      </c>
      <c r="J22" s="8">
        <f t="shared" si="3"/>
        <v>11937</v>
      </c>
      <c r="K22" s="66">
        <f>SUM(K23:K39)</f>
        <v>0</v>
      </c>
      <c r="L22" s="8">
        <f t="shared" si="4"/>
        <v>11937</v>
      </c>
      <c r="M22" s="66">
        <f>SUM(M23:M39)</f>
        <v>0</v>
      </c>
      <c r="N22" s="8">
        <f t="shared" si="5"/>
        <v>11937</v>
      </c>
      <c r="O22" s="66">
        <f>SUM(O23:O39)</f>
        <v>0</v>
      </c>
      <c r="P22" s="8">
        <f t="shared" si="6"/>
        <v>11937</v>
      </c>
    </row>
    <row r="23" spans="1:16" hidden="1">
      <c r="A23" s="6" t="s">
        <v>1</v>
      </c>
      <c r="B23" s="10">
        <v>6900</v>
      </c>
      <c r="C23" s="30"/>
      <c r="D23" s="9">
        <f t="shared" si="0"/>
        <v>6900</v>
      </c>
      <c r="E23" s="39">
        <v>-4489</v>
      </c>
      <c r="F23" s="33">
        <f t="shared" si="1"/>
        <v>2411</v>
      </c>
      <c r="G23" s="67"/>
      <c r="H23" s="33">
        <f t="shared" si="2"/>
        <v>2411</v>
      </c>
      <c r="I23" s="33"/>
      <c r="J23" s="33">
        <f t="shared" si="3"/>
        <v>2411</v>
      </c>
      <c r="K23" s="67"/>
      <c r="L23" s="33">
        <f t="shared" si="4"/>
        <v>2411</v>
      </c>
      <c r="M23" s="67"/>
      <c r="N23" s="33">
        <f t="shared" si="5"/>
        <v>2411</v>
      </c>
      <c r="O23" s="33"/>
      <c r="P23" s="33">
        <f t="shared" si="6"/>
        <v>2411</v>
      </c>
    </row>
    <row r="24" spans="1:16" hidden="1">
      <c r="A24" s="6" t="s">
        <v>2</v>
      </c>
      <c r="B24" s="10">
        <v>1600</v>
      </c>
      <c r="C24" s="30"/>
      <c r="D24" s="9">
        <f t="shared" si="0"/>
        <v>1600</v>
      </c>
      <c r="E24" s="39">
        <v>-1366</v>
      </c>
      <c r="F24" s="33">
        <f t="shared" si="1"/>
        <v>234</v>
      </c>
      <c r="G24" s="67"/>
      <c r="H24" s="33">
        <f t="shared" si="2"/>
        <v>234</v>
      </c>
      <c r="I24" s="33"/>
      <c r="J24" s="33">
        <f t="shared" si="3"/>
        <v>234</v>
      </c>
      <c r="K24" s="67"/>
      <c r="L24" s="33">
        <f t="shared" si="4"/>
        <v>234</v>
      </c>
      <c r="M24" s="67"/>
      <c r="N24" s="33">
        <f t="shared" si="5"/>
        <v>234</v>
      </c>
      <c r="O24" s="33"/>
      <c r="P24" s="33">
        <f t="shared" si="6"/>
        <v>234</v>
      </c>
    </row>
    <row r="25" spans="1:16" hidden="1">
      <c r="A25" s="6" t="s">
        <v>3</v>
      </c>
      <c r="B25" s="10">
        <v>3000</v>
      </c>
      <c r="C25" s="30"/>
      <c r="D25" s="9">
        <f t="shared" si="0"/>
        <v>3000</v>
      </c>
      <c r="E25" s="39">
        <v>-2606</v>
      </c>
      <c r="F25" s="33">
        <f t="shared" si="1"/>
        <v>394</v>
      </c>
      <c r="G25" s="67"/>
      <c r="H25" s="33">
        <f t="shared" si="2"/>
        <v>394</v>
      </c>
      <c r="I25" s="33"/>
      <c r="J25" s="33">
        <f t="shared" si="3"/>
        <v>394</v>
      </c>
      <c r="K25" s="67"/>
      <c r="L25" s="33">
        <f t="shared" si="4"/>
        <v>394</v>
      </c>
      <c r="M25" s="67"/>
      <c r="N25" s="33">
        <f t="shared" si="5"/>
        <v>394</v>
      </c>
      <c r="O25" s="33"/>
      <c r="P25" s="33">
        <f t="shared" si="6"/>
        <v>394</v>
      </c>
    </row>
    <row r="26" spans="1:16" hidden="1">
      <c r="A26" s="6" t="s">
        <v>4</v>
      </c>
      <c r="B26" s="10">
        <v>6900</v>
      </c>
      <c r="C26" s="30"/>
      <c r="D26" s="9">
        <f t="shared" si="0"/>
        <v>6900</v>
      </c>
      <c r="E26" s="39">
        <v>-3444</v>
      </c>
      <c r="F26" s="33">
        <f t="shared" si="1"/>
        <v>3456</v>
      </c>
      <c r="G26" s="67"/>
      <c r="H26" s="33">
        <f t="shared" si="2"/>
        <v>3456</v>
      </c>
      <c r="I26" s="33"/>
      <c r="J26" s="33">
        <f t="shared" si="3"/>
        <v>3456</v>
      </c>
      <c r="K26" s="67"/>
      <c r="L26" s="33">
        <f t="shared" si="4"/>
        <v>3456</v>
      </c>
      <c r="M26" s="67"/>
      <c r="N26" s="33">
        <f t="shared" si="5"/>
        <v>3456</v>
      </c>
      <c r="O26" s="33"/>
      <c r="P26" s="33">
        <f t="shared" si="6"/>
        <v>3456</v>
      </c>
    </row>
    <row r="27" spans="1:16" hidden="1">
      <c r="A27" s="6" t="s">
        <v>5</v>
      </c>
      <c r="B27" s="10">
        <v>2000</v>
      </c>
      <c r="C27" s="30"/>
      <c r="D27" s="9">
        <f t="shared" si="0"/>
        <v>2000</v>
      </c>
      <c r="E27" s="39">
        <v>-1702</v>
      </c>
      <c r="F27" s="33">
        <f t="shared" si="1"/>
        <v>298</v>
      </c>
      <c r="G27" s="67"/>
      <c r="H27" s="33">
        <f t="shared" si="2"/>
        <v>298</v>
      </c>
      <c r="I27" s="33"/>
      <c r="J27" s="33">
        <f t="shared" si="3"/>
        <v>298</v>
      </c>
      <c r="K27" s="67"/>
      <c r="L27" s="33">
        <f t="shared" si="4"/>
        <v>298</v>
      </c>
      <c r="M27" s="67"/>
      <c r="N27" s="33">
        <f t="shared" si="5"/>
        <v>298</v>
      </c>
      <c r="O27" s="33"/>
      <c r="P27" s="33">
        <f t="shared" si="6"/>
        <v>298</v>
      </c>
    </row>
    <row r="28" spans="1:16" hidden="1">
      <c r="A28" s="6" t="s">
        <v>6</v>
      </c>
      <c r="B28" s="10">
        <v>1000</v>
      </c>
      <c r="C28" s="30"/>
      <c r="D28" s="9">
        <f t="shared" si="0"/>
        <v>1000</v>
      </c>
      <c r="E28" s="39">
        <v>-600</v>
      </c>
      <c r="F28" s="33">
        <f t="shared" si="1"/>
        <v>400</v>
      </c>
      <c r="G28" s="67"/>
      <c r="H28" s="33">
        <f t="shared" si="2"/>
        <v>400</v>
      </c>
      <c r="I28" s="33"/>
      <c r="J28" s="33">
        <f t="shared" si="3"/>
        <v>400</v>
      </c>
      <c r="K28" s="67"/>
      <c r="L28" s="33">
        <f t="shared" si="4"/>
        <v>400</v>
      </c>
      <c r="M28" s="67"/>
      <c r="N28" s="33">
        <f t="shared" si="5"/>
        <v>400</v>
      </c>
      <c r="O28" s="33"/>
      <c r="P28" s="33">
        <f t="shared" si="6"/>
        <v>400</v>
      </c>
    </row>
    <row r="29" spans="1:16" hidden="1">
      <c r="A29" s="6" t="s">
        <v>7</v>
      </c>
      <c r="B29" s="10">
        <v>600</v>
      </c>
      <c r="C29" s="30"/>
      <c r="D29" s="9">
        <f t="shared" si="0"/>
        <v>600</v>
      </c>
      <c r="E29" s="39">
        <v>-600</v>
      </c>
      <c r="F29" s="33">
        <f t="shared" si="1"/>
        <v>0</v>
      </c>
      <c r="G29" s="67"/>
      <c r="H29" s="33">
        <f t="shared" si="2"/>
        <v>0</v>
      </c>
      <c r="I29" s="33"/>
      <c r="J29" s="33">
        <f t="shared" si="3"/>
        <v>0</v>
      </c>
      <c r="K29" s="67"/>
      <c r="L29" s="33">
        <f t="shared" si="4"/>
        <v>0</v>
      </c>
      <c r="M29" s="67"/>
      <c r="N29" s="33">
        <f t="shared" si="5"/>
        <v>0</v>
      </c>
      <c r="O29" s="33"/>
      <c r="P29" s="33">
        <f t="shared" si="6"/>
        <v>0</v>
      </c>
    </row>
    <row r="30" spans="1:16" hidden="1">
      <c r="A30" s="6" t="s">
        <v>8</v>
      </c>
      <c r="B30" s="10">
        <v>2000</v>
      </c>
      <c r="C30" s="30"/>
      <c r="D30" s="9">
        <f t="shared" si="0"/>
        <v>2000</v>
      </c>
      <c r="E30" s="39">
        <v>-1869</v>
      </c>
      <c r="F30" s="33">
        <f t="shared" si="1"/>
        <v>131</v>
      </c>
      <c r="G30" s="67"/>
      <c r="H30" s="33">
        <f t="shared" si="2"/>
        <v>131</v>
      </c>
      <c r="I30" s="33"/>
      <c r="J30" s="33">
        <f t="shared" si="3"/>
        <v>131</v>
      </c>
      <c r="K30" s="67"/>
      <c r="L30" s="33">
        <f t="shared" si="4"/>
        <v>131</v>
      </c>
      <c r="M30" s="67"/>
      <c r="N30" s="33">
        <f t="shared" si="5"/>
        <v>131</v>
      </c>
      <c r="O30" s="33"/>
      <c r="P30" s="33">
        <f t="shared" si="6"/>
        <v>131</v>
      </c>
    </row>
    <row r="31" spans="1:16" hidden="1">
      <c r="A31" s="6" t="s">
        <v>9</v>
      </c>
      <c r="B31" s="10">
        <v>1700</v>
      </c>
      <c r="C31" s="30"/>
      <c r="D31" s="9">
        <f t="shared" si="0"/>
        <v>1700</v>
      </c>
      <c r="E31" s="39">
        <v>-1359</v>
      </c>
      <c r="F31" s="33">
        <f t="shared" si="1"/>
        <v>341</v>
      </c>
      <c r="G31" s="67"/>
      <c r="H31" s="33">
        <f t="shared" si="2"/>
        <v>341</v>
      </c>
      <c r="I31" s="33"/>
      <c r="J31" s="33">
        <f t="shared" si="3"/>
        <v>341</v>
      </c>
      <c r="K31" s="67"/>
      <c r="L31" s="33">
        <f t="shared" si="4"/>
        <v>341</v>
      </c>
      <c r="M31" s="67"/>
      <c r="N31" s="33">
        <f t="shared" si="5"/>
        <v>341</v>
      </c>
      <c r="O31" s="33"/>
      <c r="P31" s="33">
        <f t="shared" si="6"/>
        <v>341</v>
      </c>
    </row>
    <row r="32" spans="1:16" hidden="1">
      <c r="A32" s="6" t="s">
        <v>10</v>
      </c>
      <c r="B32" s="10">
        <v>2000</v>
      </c>
      <c r="C32" s="30"/>
      <c r="D32" s="9">
        <f t="shared" si="0"/>
        <v>2000</v>
      </c>
      <c r="E32" s="39">
        <v>-1400</v>
      </c>
      <c r="F32" s="33">
        <f t="shared" si="1"/>
        <v>600</v>
      </c>
      <c r="G32" s="67"/>
      <c r="H32" s="33">
        <f t="shared" si="2"/>
        <v>600</v>
      </c>
      <c r="I32" s="33"/>
      <c r="J32" s="33">
        <f t="shared" si="3"/>
        <v>600</v>
      </c>
      <c r="K32" s="67"/>
      <c r="L32" s="33">
        <f t="shared" si="4"/>
        <v>600</v>
      </c>
      <c r="M32" s="67"/>
      <c r="N32" s="33">
        <f t="shared" si="5"/>
        <v>600</v>
      </c>
      <c r="O32" s="33"/>
      <c r="P32" s="33">
        <f t="shared" si="6"/>
        <v>600</v>
      </c>
    </row>
    <row r="33" spans="1:16" hidden="1">
      <c r="A33" s="6" t="s">
        <v>17</v>
      </c>
      <c r="B33" s="10">
        <v>2200</v>
      </c>
      <c r="C33" s="30"/>
      <c r="D33" s="9">
        <f t="shared" si="0"/>
        <v>2200</v>
      </c>
      <c r="E33" s="39">
        <v>-1742</v>
      </c>
      <c r="F33" s="33">
        <f t="shared" si="1"/>
        <v>458</v>
      </c>
      <c r="G33" s="67"/>
      <c r="H33" s="33">
        <f t="shared" si="2"/>
        <v>458</v>
      </c>
      <c r="I33" s="33"/>
      <c r="J33" s="33">
        <f t="shared" si="3"/>
        <v>458</v>
      </c>
      <c r="K33" s="67"/>
      <c r="L33" s="33">
        <f t="shared" si="4"/>
        <v>458</v>
      </c>
      <c r="M33" s="67"/>
      <c r="N33" s="33">
        <f t="shared" si="5"/>
        <v>458</v>
      </c>
      <c r="O33" s="33"/>
      <c r="P33" s="33">
        <f t="shared" si="6"/>
        <v>458</v>
      </c>
    </row>
    <row r="34" spans="1:16" hidden="1">
      <c r="A34" s="6" t="s">
        <v>11</v>
      </c>
      <c r="B34" s="10">
        <v>3000</v>
      </c>
      <c r="C34" s="30"/>
      <c r="D34" s="9">
        <f t="shared" si="0"/>
        <v>3000</v>
      </c>
      <c r="E34" s="39">
        <v>-3000</v>
      </c>
      <c r="F34" s="33">
        <f t="shared" si="1"/>
        <v>0</v>
      </c>
      <c r="G34" s="67"/>
      <c r="H34" s="33">
        <f t="shared" si="2"/>
        <v>0</v>
      </c>
      <c r="I34" s="33"/>
      <c r="J34" s="33">
        <f t="shared" si="3"/>
        <v>0</v>
      </c>
      <c r="K34" s="67"/>
      <c r="L34" s="33">
        <f t="shared" si="4"/>
        <v>0</v>
      </c>
      <c r="M34" s="67"/>
      <c r="N34" s="33">
        <f t="shared" si="5"/>
        <v>0</v>
      </c>
      <c r="O34" s="33"/>
      <c r="P34" s="33">
        <f t="shared" si="6"/>
        <v>0</v>
      </c>
    </row>
    <row r="35" spans="1:16" hidden="1">
      <c r="A35" s="6" t="s">
        <v>12</v>
      </c>
      <c r="B35" s="10">
        <v>2400</v>
      </c>
      <c r="C35" s="30"/>
      <c r="D35" s="9">
        <f t="shared" si="0"/>
        <v>2400</v>
      </c>
      <c r="E35" s="39">
        <v>-2038</v>
      </c>
      <c r="F35" s="33">
        <f t="shared" si="1"/>
        <v>362</v>
      </c>
      <c r="G35" s="67"/>
      <c r="H35" s="33">
        <f t="shared" si="2"/>
        <v>362</v>
      </c>
      <c r="I35" s="33"/>
      <c r="J35" s="33">
        <f t="shared" si="3"/>
        <v>362</v>
      </c>
      <c r="K35" s="67"/>
      <c r="L35" s="33">
        <f t="shared" si="4"/>
        <v>362</v>
      </c>
      <c r="M35" s="67"/>
      <c r="N35" s="33">
        <f t="shared" si="5"/>
        <v>362</v>
      </c>
      <c r="O35" s="33"/>
      <c r="P35" s="33">
        <f t="shared" si="6"/>
        <v>362</v>
      </c>
    </row>
    <row r="36" spans="1:16" hidden="1">
      <c r="A36" s="6" t="s">
        <v>13</v>
      </c>
      <c r="B36" s="10">
        <v>600</v>
      </c>
      <c r="C36" s="30"/>
      <c r="D36" s="9">
        <f t="shared" si="0"/>
        <v>600</v>
      </c>
      <c r="E36" s="39">
        <v>-600</v>
      </c>
      <c r="F36" s="33">
        <f t="shared" si="1"/>
        <v>0</v>
      </c>
      <c r="G36" s="67"/>
      <c r="H36" s="33">
        <f t="shared" si="2"/>
        <v>0</v>
      </c>
      <c r="I36" s="33"/>
      <c r="J36" s="33">
        <f t="shared" si="3"/>
        <v>0</v>
      </c>
      <c r="K36" s="67"/>
      <c r="L36" s="33">
        <f t="shared" si="4"/>
        <v>0</v>
      </c>
      <c r="M36" s="67"/>
      <c r="N36" s="33">
        <f t="shared" si="5"/>
        <v>0</v>
      </c>
      <c r="O36" s="33"/>
      <c r="P36" s="33">
        <f t="shared" si="6"/>
        <v>0</v>
      </c>
    </row>
    <row r="37" spans="1:16" hidden="1">
      <c r="A37" s="6" t="s">
        <v>14</v>
      </c>
      <c r="B37" s="10">
        <v>2700</v>
      </c>
      <c r="C37" s="30"/>
      <c r="D37" s="9">
        <f t="shared" si="0"/>
        <v>2700</v>
      </c>
      <c r="E37" s="39">
        <v>-2300</v>
      </c>
      <c r="F37" s="33">
        <f t="shared" si="1"/>
        <v>400</v>
      </c>
      <c r="G37" s="67"/>
      <c r="H37" s="33">
        <f t="shared" si="2"/>
        <v>400</v>
      </c>
      <c r="I37" s="33"/>
      <c r="J37" s="33">
        <f t="shared" si="3"/>
        <v>400</v>
      </c>
      <c r="K37" s="67"/>
      <c r="L37" s="33">
        <f t="shared" si="4"/>
        <v>400</v>
      </c>
      <c r="M37" s="67"/>
      <c r="N37" s="33">
        <f t="shared" si="5"/>
        <v>400</v>
      </c>
      <c r="O37" s="33"/>
      <c r="P37" s="33">
        <f t="shared" si="6"/>
        <v>400</v>
      </c>
    </row>
    <row r="38" spans="1:16" hidden="1">
      <c r="A38" s="6" t="s">
        <v>15</v>
      </c>
      <c r="B38" s="10">
        <v>3000</v>
      </c>
      <c r="C38" s="30"/>
      <c r="D38" s="9">
        <f t="shared" si="0"/>
        <v>3000</v>
      </c>
      <c r="E38" s="39">
        <v>-3000</v>
      </c>
      <c r="F38" s="33">
        <f t="shared" si="1"/>
        <v>0</v>
      </c>
      <c r="G38" s="67"/>
      <c r="H38" s="33">
        <f t="shared" si="2"/>
        <v>0</v>
      </c>
      <c r="I38" s="33"/>
      <c r="J38" s="33">
        <f t="shared" si="3"/>
        <v>0</v>
      </c>
      <c r="K38" s="67"/>
      <c r="L38" s="33">
        <f t="shared" si="4"/>
        <v>0</v>
      </c>
      <c r="M38" s="67"/>
      <c r="N38" s="33">
        <f t="shared" si="5"/>
        <v>0</v>
      </c>
      <c r="O38" s="33"/>
      <c r="P38" s="33">
        <f t="shared" si="6"/>
        <v>0</v>
      </c>
    </row>
    <row r="39" spans="1:16" hidden="1">
      <c r="A39" s="6" t="s">
        <v>16</v>
      </c>
      <c r="B39" s="10">
        <v>6900</v>
      </c>
      <c r="C39" s="30"/>
      <c r="D39" s="9">
        <f t="shared" si="0"/>
        <v>6900</v>
      </c>
      <c r="E39" s="39">
        <v>-4448</v>
      </c>
      <c r="F39" s="33">
        <f t="shared" si="1"/>
        <v>2452</v>
      </c>
      <c r="G39" s="67"/>
      <c r="H39" s="33">
        <f t="shared" si="2"/>
        <v>2452</v>
      </c>
      <c r="I39" s="33"/>
      <c r="J39" s="33">
        <f t="shared" si="3"/>
        <v>2452</v>
      </c>
      <c r="K39" s="67"/>
      <c r="L39" s="33">
        <f t="shared" si="4"/>
        <v>2452</v>
      </c>
      <c r="M39" s="67"/>
      <c r="N39" s="33">
        <f t="shared" si="5"/>
        <v>2452</v>
      </c>
      <c r="O39" s="33"/>
      <c r="P39" s="33">
        <f t="shared" si="6"/>
        <v>2452</v>
      </c>
    </row>
    <row r="40" spans="1:16" ht="78.75" hidden="1">
      <c r="A40" s="7" t="s">
        <v>26</v>
      </c>
      <c r="B40" s="8">
        <f>SUM(B48)</f>
        <v>58970</v>
      </c>
      <c r="C40" s="8">
        <f>SUM(C48)</f>
        <v>0</v>
      </c>
      <c r="D40" s="8">
        <f>SUM(D48)</f>
        <v>58970</v>
      </c>
      <c r="E40" s="8">
        <f>SUM(E48)</f>
        <v>-58970</v>
      </c>
      <c r="F40" s="8">
        <f t="shared" si="1"/>
        <v>0</v>
      </c>
      <c r="G40" s="66">
        <f>SUM(G48)</f>
        <v>0</v>
      </c>
      <c r="H40" s="8">
        <f t="shared" si="2"/>
        <v>0</v>
      </c>
      <c r="I40" s="8">
        <f>SUM(I48)</f>
        <v>0</v>
      </c>
      <c r="J40" s="8">
        <f t="shared" si="3"/>
        <v>0</v>
      </c>
      <c r="K40" s="66">
        <f>SUM(K48)</f>
        <v>0</v>
      </c>
      <c r="L40" s="8">
        <f t="shared" si="4"/>
        <v>0</v>
      </c>
      <c r="M40" s="66">
        <f>SUM(M48)</f>
        <v>0</v>
      </c>
      <c r="N40" s="8">
        <f t="shared" si="5"/>
        <v>0</v>
      </c>
      <c r="O40" s="8">
        <f>SUM(O48)</f>
        <v>0</v>
      </c>
      <c r="P40" s="8">
        <f t="shared" si="6"/>
        <v>0</v>
      </c>
    </row>
    <row r="41" spans="1:16" ht="15.75" hidden="1" customHeight="1" outlineLevel="1">
      <c r="A41" s="12" t="s">
        <v>1</v>
      </c>
      <c r="B41" s="10"/>
      <c r="C41" s="29"/>
      <c r="D41" s="9">
        <f t="shared" si="0"/>
        <v>0</v>
      </c>
      <c r="E41" s="29"/>
      <c r="F41" s="8">
        <f t="shared" si="1"/>
        <v>0</v>
      </c>
      <c r="G41" s="66"/>
      <c r="H41" s="8">
        <f t="shared" si="2"/>
        <v>0</v>
      </c>
      <c r="I41" s="8"/>
      <c r="J41" s="8">
        <f t="shared" si="3"/>
        <v>0</v>
      </c>
      <c r="K41" s="66"/>
      <c r="L41" s="8">
        <f t="shared" si="4"/>
        <v>0</v>
      </c>
      <c r="M41" s="66"/>
      <c r="N41" s="8">
        <f t="shared" si="5"/>
        <v>0</v>
      </c>
      <c r="O41" s="8"/>
      <c r="P41" s="8">
        <f t="shared" si="6"/>
        <v>0</v>
      </c>
    </row>
    <row r="42" spans="1:16" ht="15.75" hidden="1" customHeight="1" outlineLevel="1">
      <c r="A42" s="13" t="s">
        <v>2</v>
      </c>
      <c r="B42" s="10"/>
      <c r="C42" s="29"/>
      <c r="D42" s="9">
        <f t="shared" si="0"/>
        <v>0</v>
      </c>
      <c r="E42" s="29"/>
      <c r="F42" s="8">
        <f t="shared" si="1"/>
        <v>0</v>
      </c>
      <c r="G42" s="66"/>
      <c r="H42" s="8">
        <f t="shared" si="2"/>
        <v>0</v>
      </c>
      <c r="I42" s="8"/>
      <c r="J42" s="8">
        <f t="shared" si="3"/>
        <v>0</v>
      </c>
      <c r="K42" s="66"/>
      <c r="L42" s="8">
        <f t="shared" si="4"/>
        <v>0</v>
      </c>
      <c r="M42" s="66"/>
      <c r="N42" s="8">
        <f t="shared" si="5"/>
        <v>0</v>
      </c>
      <c r="O42" s="8"/>
      <c r="P42" s="8">
        <f t="shared" si="6"/>
        <v>0</v>
      </c>
    </row>
    <row r="43" spans="1:16" ht="15.75" hidden="1" customHeight="1" outlineLevel="1">
      <c r="A43" s="13" t="s">
        <v>3</v>
      </c>
      <c r="B43" s="10"/>
      <c r="C43" s="29"/>
      <c r="D43" s="9">
        <f t="shared" si="0"/>
        <v>0</v>
      </c>
      <c r="E43" s="29"/>
      <c r="F43" s="8">
        <f t="shared" si="1"/>
        <v>0</v>
      </c>
      <c r="G43" s="66"/>
      <c r="H43" s="8">
        <f t="shared" si="2"/>
        <v>0</v>
      </c>
      <c r="I43" s="8"/>
      <c r="J43" s="8">
        <f t="shared" si="3"/>
        <v>0</v>
      </c>
      <c r="K43" s="66"/>
      <c r="L43" s="8">
        <f t="shared" si="4"/>
        <v>0</v>
      </c>
      <c r="M43" s="66"/>
      <c r="N43" s="8">
        <f t="shared" si="5"/>
        <v>0</v>
      </c>
      <c r="O43" s="8"/>
      <c r="P43" s="8">
        <f t="shared" si="6"/>
        <v>0</v>
      </c>
    </row>
    <row r="44" spans="1:16" ht="15.75" hidden="1" customHeight="1" outlineLevel="1">
      <c r="A44" s="13" t="s">
        <v>4</v>
      </c>
      <c r="B44" s="10"/>
      <c r="C44" s="29"/>
      <c r="D44" s="9">
        <f t="shared" si="0"/>
        <v>0</v>
      </c>
      <c r="E44" s="29"/>
      <c r="F44" s="8">
        <f t="shared" si="1"/>
        <v>0</v>
      </c>
      <c r="G44" s="66"/>
      <c r="H44" s="8">
        <f t="shared" si="2"/>
        <v>0</v>
      </c>
      <c r="I44" s="8"/>
      <c r="J44" s="8">
        <f t="shared" si="3"/>
        <v>0</v>
      </c>
      <c r="K44" s="66"/>
      <c r="L44" s="8">
        <f t="shared" si="4"/>
        <v>0</v>
      </c>
      <c r="M44" s="66"/>
      <c r="N44" s="8">
        <f t="shared" si="5"/>
        <v>0</v>
      </c>
      <c r="O44" s="8"/>
      <c r="P44" s="8">
        <f t="shared" si="6"/>
        <v>0</v>
      </c>
    </row>
    <row r="45" spans="1:16" ht="15.75" hidden="1" customHeight="1" outlineLevel="1">
      <c r="A45" s="13" t="s">
        <v>5</v>
      </c>
      <c r="B45" s="10"/>
      <c r="C45" s="29"/>
      <c r="D45" s="9">
        <f t="shared" si="0"/>
        <v>0</v>
      </c>
      <c r="E45" s="29"/>
      <c r="F45" s="8">
        <f t="shared" si="1"/>
        <v>0</v>
      </c>
      <c r="G45" s="66"/>
      <c r="H45" s="8">
        <f t="shared" si="2"/>
        <v>0</v>
      </c>
      <c r="I45" s="8"/>
      <c r="J45" s="8">
        <f t="shared" si="3"/>
        <v>0</v>
      </c>
      <c r="K45" s="66"/>
      <c r="L45" s="8">
        <f t="shared" si="4"/>
        <v>0</v>
      </c>
      <c r="M45" s="66"/>
      <c r="N45" s="8">
        <f t="shared" si="5"/>
        <v>0</v>
      </c>
      <c r="O45" s="8"/>
      <c r="P45" s="8">
        <f t="shared" si="6"/>
        <v>0</v>
      </c>
    </row>
    <row r="46" spans="1:16" ht="15.75" hidden="1" customHeight="1" outlineLevel="1">
      <c r="A46" s="13" t="s">
        <v>6</v>
      </c>
      <c r="B46" s="10"/>
      <c r="C46" s="29"/>
      <c r="D46" s="9">
        <f t="shared" si="0"/>
        <v>0</v>
      </c>
      <c r="E46" s="29"/>
      <c r="F46" s="8">
        <f t="shared" si="1"/>
        <v>0</v>
      </c>
      <c r="G46" s="66"/>
      <c r="H46" s="8">
        <f t="shared" si="2"/>
        <v>0</v>
      </c>
      <c r="I46" s="8"/>
      <c r="J46" s="8">
        <f t="shared" si="3"/>
        <v>0</v>
      </c>
      <c r="K46" s="66"/>
      <c r="L46" s="8">
        <f t="shared" si="4"/>
        <v>0</v>
      </c>
      <c r="M46" s="66"/>
      <c r="N46" s="8">
        <f t="shared" si="5"/>
        <v>0</v>
      </c>
      <c r="O46" s="8"/>
      <c r="P46" s="8">
        <f t="shared" si="6"/>
        <v>0</v>
      </c>
    </row>
    <row r="47" spans="1:16" hidden="1" outlineLevel="1">
      <c r="A47" s="13" t="s">
        <v>7</v>
      </c>
      <c r="B47" s="10"/>
      <c r="C47" s="29"/>
      <c r="D47" s="9">
        <f t="shared" si="0"/>
        <v>0</v>
      </c>
      <c r="E47" s="29"/>
      <c r="F47" s="8">
        <f t="shared" si="1"/>
        <v>0</v>
      </c>
      <c r="G47" s="66"/>
      <c r="H47" s="8">
        <f t="shared" si="2"/>
        <v>0</v>
      </c>
      <c r="I47" s="8"/>
      <c r="J47" s="8">
        <f t="shared" si="3"/>
        <v>0</v>
      </c>
      <c r="K47" s="66"/>
      <c r="L47" s="8">
        <f t="shared" si="4"/>
        <v>0</v>
      </c>
      <c r="M47" s="66"/>
      <c r="N47" s="8">
        <f t="shared" si="5"/>
        <v>0</v>
      </c>
      <c r="O47" s="8"/>
      <c r="P47" s="8">
        <f t="shared" si="6"/>
        <v>0</v>
      </c>
    </row>
    <row r="48" spans="1:16" ht="15.75" hidden="1" customHeight="1">
      <c r="A48" s="13" t="s">
        <v>8</v>
      </c>
      <c r="B48" s="10">
        <v>58970</v>
      </c>
      <c r="C48" s="29"/>
      <c r="D48" s="9">
        <f t="shared" si="0"/>
        <v>58970</v>
      </c>
      <c r="E48" s="9">
        <v>-58970</v>
      </c>
      <c r="F48" s="33">
        <f t="shared" si="1"/>
        <v>0</v>
      </c>
      <c r="G48" s="67"/>
      <c r="H48" s="33">
        <f t="shared" si="2"/>
        <v>0</v>
      </c>
      <c r="I48" s="33"/>
      <c r="J48" s="33">
        <f t="shared" si="3"/>
        <v>0</v>
      </c>
      <c r="K48" s="67"/>
      <c r="L48" s="33">
        <f t="shared" si="4"/>
        <v>0</v>
      </c>
      <c r="M48" s="67"/>
      <c r="N48" s="33">
        <f t="shared" si="5"/>
        <v>0</v>
      </c>
      <c r="O48" s="33"/>
      <c r="P48" s="33">
        <f t="shared" si="6"/>
        <v>0</v>
      </c>
    </row>
    <row r="49" spans="1:16" ht="15.75" hidden="1" customHeight="1" outlineLevel="1">
      <c r="A49" s="13" t="s">
        <v>9</v>
      </c>
      <c r="B49" s="10"/>
      <c r="C49" s="29"/>
      <c r="D49" s="9">
        <f t="shared" si="0"/>
        <v>0</v>
      </c>
      <c r="E49" s="29"/>
      <c r="F49" s="33">
        <f t="shared" si="1"/>
        <v>0</v>
      </c>
      <c r="G49" s="67"/>
      <c r="H49" s="33">
        <f t="shared" si="2"/>
        <v>0</v>
      </c>
      <c r="I49" s="33"/>
      <c r="J49" s="33">
        <f t="shared" si="3"/>
        <v>0</v>
      </c>
      <c r="K49" s="67"/>
      <c r="L49" s="33">
        <f t="shared" si="4"/>
        <v>0</v>
      </c>
      <c r="M49" s="67"/>
      <c r="N49" s="33">
        <f t="shared" si="5"/>
        <v>0</v>
      </c>
      <c r="O49" s="33"/>
      <c r="P49" s="33">
        <f t="shared" si="6"/>
        <v>0</v>
      </c>
    </row>
    <row r="50" spans="1:16" ht="15.75" hidden="1" customHeight="1" outlineLevel="1">
      <c r="A50" s="13" t="s">
        <v>10</v>
      </c>
      <c r="B50" s="10"/>
      <c r="C50" s="29"/>
      <c r="D50" s="9">
        <f t="shared" si="0"/>
        <v>0</v>
      </c>
      <c r="E50" s="29"/>
      <c r="F50" s="33">
        <f t="shared" si="1"/>
        <v>0</v>
      </c>
      <c r="G50" s="67"/>
      <c r="H50" s="33">
        <f t="shared" si="2"/>
        <v>0</v>
      </c>
      <c r="I50" s="33"/>
      <c r="J50" s="33">
        <f t="shared" si="3"/>
        <v>0</v>
      </c>
      <c r="K50" s="67"/>
      <c r="L50" s="33">
        <f t="shared" si="4"/>
        <v>0</v>
      </c>
      <c r="M50" s="67"/>
      <c r="N50" s="33">
        <f t="shared" si="5"/>
        <v>0</v>
      </c>
      <c r="O50" s="33"/>
      <c r="P50" s="33">
        <f t="shared" si="6"/>
        <v>0</v>
      </c>
    </row>
    <row r="51" spans="1:16" ht="15.75" hidden="1" customHeight="1" outlineLevel="1">
      <c r="A51" s="13" t="s">
        <v>17</v>
      </c>
      <c r="B51" s="10"/>
      <c r="C51" s="29"/>
      <c r="D51" s="9">
        <f t="shared" si="0"/>
        <v>0</v>
      </c>
      <c r="E51" s="29"/>
      <c r="F51" s="33">
        <f t="shared" si="1"/>
        <v>0</v>
      </c>
      <c r="G51" s="67"/>
      <c r="H51" s="33">
        <f t="shared" si="2"/>
        <v>0</v>
      </c>
      <c r="I51" s="33"/>
      <c r="J51" s="33">
        <f t="shared" si="3"/>
        <v>0</v>
      </c>
      <c r="K51" s="67"/>
      <c r="L51" s="33">
        <f t="shared" si="4"/>
        <v>0</v>
      </c>
      <c r="M51" s="67"/>
      <c r="N51" s="33">
        <f t="shared" si="5"/>
        <v>0</v>
      </c>
      <c r="O51" s="33"/>
      <c r="P51" s="33">
        <f t="shared" si="6"/>
        <v>0</v>
      </c>
    </row>
    <row r="52" spans="1:16" ht="15.75" hidden="1" customHeight="1" outlineLevel="1">
      <c r="A52" s="13" t="s">
        <v>11</v>
      </c>
      <c r="B52" s="10"/>
      <c r="C52" s="29"/>
      <c r="D52" s="9">
        <f t="shared" si="0"/>
        <v>0</v>
      </c>
      <c r="E52" s="29"/>
      <c r="F52" s="33">
        <f t="shared" si="1"/>
        <v>0</v>
      </c>
      <c r="G52" s="67"/>
      <c r="H52" s="33">
        <f t="shared" si="2"/>
        <v>0</v>
      </c>
      <c r="I52" s="33"/>
      <c r="J52" s="33">
        <f t="shared" si="3"/>
        <v>0</v>
      </c>
      <c r="K52" s="67"/>
      <c r="L52" s="33">
        <f t="shared" si="4"/>
        <v>0</v>
      </c>
      <c r="M52" s="67"/>
      <c r="N52" s="33">
        <f t="shared" si="5"/>
        <v>0</v>
      </c>
      <c r="O52" s="33"/>
      <c r="P52" s="33">
        <f t="shared" si="6"/>
        <v>0</v>
      </c>
    </row>
    <row r="53" spans="1:16" ht="15.75" hidden="1" customHeight="1" outlineLevel="1">
      <c r="A53" s="13" t="s">
        <v>12</v>
      </c>
      <c r="B53" s="10"/>
      <c r="C53" s="29"/>
      <c r="D53" s="9">
        <f t="shared" si="0"/>
        <v>0</v>
      </c>
      <c r="E53" s="29"/>
      <c r="F53" s="33">
        <f t="shared" si="1"/>
        <v>0</v>
      </c>
      <c r="G53" s="67"/>
      <c r="H53" s="33">
        <f t="shared" si="2"/>
        <v>0</v>
      </c>
      <c r="I53" s="33"/>
      <c r="J53" s="33">
        <f t="shared" si="3"/>
        <v>0</v>
      </c>
      <c r="K53" s="67"/>
      <c r="L53" s="33">
        <f t="shared" si="4"/>
        <v>0</v>
      </c>
      <c r="M53" s="67"/>
      <c r="N53" s="33">
        <f t="shared" si="5"/>
        <v>0</v>
      </c>
      <c r="O53" s="33"/>
      <c r="P53" s="33">
        <f t="shared" si="6"/>
        <v>0</v>
      </c>
    </row>
    <row r="54" spans="1:16" ht="15.75" hidden="1" customHeight="1" outlineLevel="1">
      <c r="A54" s="13" t="s">
        <v>13</v>
      </c>
      <c r="B54" s="10"/>
      <c r="C54" s="29"/>
      <c r="D54" s="9">
        <f t="shared" si="0"/>
        <v>0</v>
      </c>
      <c r="E54" s="29"/>
      <c r="F54" s="33">
        <f t="shared" si="1"/>
        <v>0</v>
      </c>
      <c r="G54" s="67"/>
      <c r="H54" s="33">
        <f t="shared" si="2"/>
        <v>0</v>
      </c>
      <c r="I54" s="33"/>
      <c r="J54" s="33">
        <f t="shared" si="3"/>
        <v>0</v>
      </c>
      <c r="K54" s="67"/>
      <c r="L54" s="33">
        <f t="shared" si="4"/>
        <v>0</v>
      </c>
      <c r="M54" s="67"/>
      <c r="N54" s="33">
        <f t="shared" si="5"/>
        <v>0</v>
      </c>
      <c r="O54" s="33"/>
      <c r="P54" s="33">
        <f t="shared" si="6"/>
        <v>0</v>
      </c>
    </row>
    <row r="55" spans="1:16" ht="15.75" hidden="1" customHeight="1" outlineLevel="1">
      <c r="A55" s="13" t="s">
        <v>14</v>
      </c>
      <c r="B55" s="10"/>
      <c r="C55" s="29"/>
      <c r="D55" s="9">
        <f t="shared" si="0"/>
        <v>0</v>
      </c>
      <c r="E55" s="29"/>
      <c r="F55" s="33">
        <f t="shared" si="1"/>
        <v>0</v>
      </c>
      <c r="G55" s="67"/>
      <c r="H55" s="33">
        <f t="shared" si="2"/>
        <v>0</v>
      </c>
      <c r="I55" s="33"/>
      <c r="J55" s="33">
        <f t="shared" si="3"/>
        <v>0</v>
      </c>
      <c r="K55" s="67"/>
      <c r="L55" s="33">
        <f t="shared" si="4"/>
        <v>0</v>
      </c>
      <c r="M55" s="67"/>
      <c r="N55" s="33">
        <f t="shared" si="5"/>
        <v>0</v>
      </c>
      <c r="O55" s="33"/>
      <c r="P55" s="33">
        <f t="shared" si="6"/>
        <v>0</v>
      </c>
    </row>
    <row r="56" spans="1:16" ht="15.75" hidden="1" customHeight="1" outlineLevel="1">
      <c r="A56" s="13" t="s">
        <v>15</v>
      </c>
      <c r="B56" s="10"/>
      <c r="C56" s="29"/>
      <c r="D56" s="9">
        <f t="shared" si="0"/>
        <v>0</v>
      </c>
      <c r="E56" s="29"/>
      <c r="F56" s="33">
        <f t="shared" si="1"/>
        <v>0</v>
      </c>
      <c r="G56" s="67"/>
      <c r="H56" s="33">
        <f t="shared" si="2"/>
        <v>0</v>
      </c>
      <c r="I56" s="33"/>
      <c r="J56" s="33">
        <f t="shared" si="3"/>
        <v>0</v>
      </c>
      <c r="K56" s="67"/>
      <c r="L56" s="33">
        <f t="shared" si="4"/>
        <v>0</v>
      </c>
      <c r="M56" s="67"/>
      <c r="N56" s="33">
        <f t="shared" si="5"/>
        <v>0</v>
      </c>
      <c r="O56" s="33"/>
      <c r="P56" s="33">
        <f t="shared" si="6"/>
        <v>0</v>
      </c>
    </row>
    <row r="57" spans="1:16" ht="15.75" hidden="1" customHeight="1" outlineLevel="1">
      <c r="A57" s="13" t="s">
        <v>16</v>
      </c>
      <c r="B57" s="10"/>
      <c r="C57" s="29"/>
      <c r="D57" s="9">
        <f t="shared" si="0"/>
        <v>0</v>
      </c>
      <c r="E57" s="29"/>
      <c r="F57" s="33">
        <f t="shared" si="1"/>
        <v>0</v>
      </c>
      <c r="G57" s="67"/>
      <c r="H57" s="33">
        <f t="shared" si="2"/>
        <v>0</v>
      </c>
      <c r="I57" s="33"/>
      <c r="J57" s="33">
        <f t="shared" si="3"/>
        <v>0</v>
      </c>
      <c r="K57" s="67"/>
      <c r="L57" s="33">
        <f t="shared" si="4"/>
        <v>0</v>
      </c>
      <c r="M57" s="67"/>
      <c r="N57" s="33">
        <f t="shared" si="5"/>
        <v>0</v>
      </c>
      <c r="O57" s="33"/>
      <c r="P57" s="33">
        <f t="shared" si="6"/>
        <v>0</v>
      </c>
    </row>
    <row r="58" spans="1:16" ht="66" hidden="1" customHeight="1" collapsed="1">
      <c r="A58" s="7" t="s">
        <v>27</v>
      </c>
      <c r="B58" s="8" t="e">
        <f>SUM(#REF!)</f>
        <v>#REF!</v>
      </c>
      <c r="C58" s="8" t="e">
        <f>SUM(#REF!)</f>
        <v>#REF!</v>
      </c>
      <c r="D58" s="8" t="e">
        <f>SUM(#REF!)</f>
        <v>#REF!</v>
      </c>
      <c r="E58" s="8" t="e">
        <f>SUM(#REF!)</f>
        <v>#REF!</v>
      </c>
      <c r="F58" s="8" t="e">
        <f t="shared" si="1"/>
        <v>#REF!</v>
      </c>
      <c r="G58" s="66" t="e">
        <f>SUM(#REF!)</f>
        <v>#REF!</v>
      </c>
      <c r="H58" s="8" t="e">
        <f t="shared" si="2"/>
        <v>#REF!</v>
      </c>
      <c r="I58" s="66" t="e">
        <f>SUM(#REF!)</f>
        <v>#REF!</v>
      </c>
      <c r="J58" s="8">
        <v>90267</v>
      </c>
      <c r="K58" s="66">
        <v>0</v>
      </c>
      <c r="L58" s="8">
        <v>90267</v>
      </c>
      <c r="M58" s="66">
        <v>0</v>
      </c>
      <c r="N58" s="8">
        <v>90267</v>
      </c>
      <c r="O58" s="66">
        <v>0</v>
      </c>
      <c r="P58" s="8">
        <f t="shared" si="6"/>
        <v>90267</v>
      </c>
    </row>
    <row r="59" spans="1:16" ht="67.5" hidden="1" customHeight="1">
      <c r="A59" s="7" t="s">
        <v>36</v>
      </c>
      <c r="B59" s="8">
        <f>SUM(B60:B79)</f>
        <v>17819</v>
      </c>
      <c r="C59" s="8">
        <f>SUM(C60:C79)</f>
        <v>0</v>
      </c>
      <c r="D59" s="8">
        <f>SUM(D60:D79)</f>
        <v>17819</v>
      </c>
      <c r="E59" s="8">
        <f>SUM(E60:E79)</f>
        <v>-93</v>
      </c>
      <c r="F59" s="8">
        <f t="shared" ref="F59:F117" si="7">D59+E59</f>
        <v>17726</v>
      </c>
      <c r="G59" s="66">
        <f>SUM(G60:G79)</f>
        <v>0</v>
      </c>
      <c r="H59" s="8">
        <f t="shared" ref="H59:H120" si="8">F59+G59</f>
        <v>17726</v>
      </c>
      <c r="I59" s="66">
        <f>SUM(I60:I79)</f>
        <v>0</v>
      </c>
      <c r="J59" s="8">
        <f t="shared" ref="J59:J120" si="9">H59+I59</f>
        <v>17726</v>
      </c>
      <c r="K59" s="66">
        <f>SUM(K60:K79)</f>
        <v>0</v>
      </c>
      <c r="L59" s="8">
        <f t="shared" ref="L59:L120" si="10">J59+K59</f>
        <v>17726</v>
      </c>
      <c r="M59" s="66">
        <f>SUM(M60:M79)</f>
        <v>0</v>
      </c>
      <c r="N59" s="8">
        <f t="shared" ref="N59:N122" si="11">L59+M59</f>
        <v>17726</v>
      </c>
      <c r="O59" s="66">
        <f>SUM(O60:O79)</f>
        <v>0</v>
      </c>
      <c r="P59" s="8">
        <f t="shared" si="6"/>
        <v>17726</v>
      </c>
    </row>
    <row r="60" spans="1:16" hidden="1">
      <c r="A60" s="6" t="s">
        <v>18</v>
      </c>
      <c r="B60" s="10">
        <v>3218</v>
      </c>
      <c r="C60" s="29"/>
      <c r="D60" s="9">
        <f t="shared" ref="D60:D117" si="12">B60+C60</f>
        <v>3218</v>
      </c>
      <c r="E60" s="29"/>
      <c r="F60" s="33">
        <f t="shared" si="7"/>
        <v>3218</v>
      </c>
      <c r="G60" s="67"/>
      <c r="H60" s="33">
        <f t="shared" si="8"/>
        <v>3218</v>
      </c>
      <c r="I60" s="33"/>
      <c r="J60" s="33">
        <f t="shared" si="9"/>
        <v>3218</v>
      </c>
      <c r="K60" s="67"/>
      <c r="L60" s="33">
        <f t="shared" si="10"/>
        <v>3218</v>
      </c>
      <c r="M60" s="67"/>
      <c r="N60" s="33">
        <f t="shared" si="11"/>
        <v>3218</v>
      </c>
      <c r="O60" s="33"/>
      <c r="P60" s="33">
        <f t="shared" si="6"/>
        <v>3218</v>
      </c>
    </row>
    <row r="61" spans="1:16" hidden="1">
      <c r="A61" s="6" t="s">
        <v>20</v>
      </c>
      <c r="B61" s="10">
        <v>2747</v>
      </c>
      <c r="C61" s="29"/>
      <c r="D61" s="9">
        <f t="shared" si="12"/>
        <v>2747</v>
      </c>
      <c r="E61" s="29"/>
      <c r="F61" s="33">
        <f t="shared" si="7"/>
        <v>2747</v>
      </c>
      <c r="G61" s="67"/>
      <c r="H61" s="33">
        <f t="shared" si="8"/>
        <v>2747</v>
      </c>
      <c r="I61" s="33"/>
      <c r="J61" s="33">
        <f t="shared" si="9"/>
        <v>2747</v>
      </c>
      <c r="K61" s="67"/>
      <c r="L61" s="33">
        <f t="shared" si="10"/>
        <v>2747</v>
      </c>
      <c r="M61" s="67"/>
      <c r="N61" s="33">
        <f t="shared" si="11"/>
        <v>2747</v>
      </c>
      <c r="O61" s="33"/>
      <c r="P61" s="33">
        <f t="shared" si="6"/>
        <v>2747</v>
      </c>
    </row>
    <row r="62" spans="1:16" hidden="1">
      <c r="A62" s="6" t="s">
        <v>1</v>
      </c>
      <c r="B62" s="10">
        <v>155</v>
      </c>
      <c r="C62" s="29"/>
      <c r="D62" s="9">
        <f t="shared" si="12"/>
        <v>155</v>
      </c>
      <c r="E62" s="29"/>
      <c r="F62" s="33">
        <f t="shared" si="7"/>
        <v>155</v>
      </c>
      <c r="G62" s="67"/>
      <c r="H62" s="33">
        <f t="shared" si="8"/>
        <v>155</v>
      </c>
      <c r="I62" s="33"/>
      <c r="J62" s="33">
        <f t="shared" si="9"/>
        <v>155</v>
      </c>
      <c r="K62" s="67"/>
      <c r="L62" s="33">
        <f t="shared" si="10"/>
        <v>155</v>
      </c>
      <c r="M62" s="67"/>
      <c r="N62" s="33">
        <f t="shared" si="11"/>
        <v>155</v>
      </c>
      <c r="O62" s="33"/>
      <c r="P62" s="33">
        <f t="shared" si="6"/>
        <v>155</v>
      </c>
    </row>
    <row r="63" spans="1:16" hidden="1">
      <c r="A63" s="6" t="s">
        <v>2</v>
      </c>
      <c r="B63" s="10">
        <v>1490</v>
      </c>
      <c r="C63" s="29"/>
      <c r="D63" s="9">
        <f t="shared" si="12"/>
        <v>1490</v>
      </c>
      <c r="E63" s="29"/>
      <c r="F63" s="33">
        <f t="shared" si="7"/>
        <v>1490</v>
      </c>
      <c r="G63" s="67"/>
      <c r="H63" s="33">
        <f t="shared" si="8"/>
        <v>1490</v>
      </c>
      <c r="I63" s="33"/>
      <c r="J63" s="33">
        <f t="shared" si="9"/>
        <v>1490</v>
      </c>
      <c r="K63" s="67"/>
      <c r="L63" s="33">
        <f t="shared" si="10"/>
        <v>1490</v>
      </c>
      <c r="M63" s="67"/>
      <c r="N63" s="33">
        <f t="shared" si="11"/>
        <v>1490</v>
      </c>
      <c r="O63" s="33"/>
      <c r="P63" s="33">
        <f t="shared" si="6"/>
        <v>1490</v>
      </c>
    </row>
    <row r="64" spans="1:16" hidden="1">
      <c r="A64" s="6" t="s">
        <v>19</v>
      </c>
      <c r="B64" s="10">
        <v>841</v>
      </c>
      <c r="C64" s="29"/>
      <c r="D64" s="9">
        <f t="shared" si="12"/>
        <v>841</v>
      </c>
      <c r="E64" s="29"/>
      <c r="F64" s="33">
        <f t="shared" si="7"/>
        <v>841</v>
      </c>
      <c r="G64" s="67"/>
      <c r="H64" s="33">
        <f t="shared" si="8"/>
        <v>841</v>
      </c>
      <c r="I64" s="33"/>
      <c r="J64" s="33">
        <f t="shared" si="9"/>
        <v>841</v>
      </c>
      <c r="K64" s="67"/>
      <c r="L64" s="33">
        <f t="shared" si="10"/>
        <v>841</v>
      </c>
      <c r="M64" s="67"/>
      <c r="N64" s="33">
        <f t="shared" si="11"/>
        <v>841</v>
      </c>
      <c r="O64" s="33"/>
      <c r="P64" s="33">
        <f t="shared" si="6"/>
        <v>841</v>
      </c>
    </row>
    <row r="65" spans="1:16" hidden="1">
      <c r="A65" s="6" t="s">
        <v>3</v>
      </c>
      <c r="B65" s="10">
        <v>1837</v>
      </c>
      <c r="C65" s="29"/>
      <c r="D65" s="9">
        <f t="shared" si="12"/>
        <v>1837</v>
      </c>
      <c r="E65" s="29"/>
      <c r="F65" s="33">
        <f t="shared" si="7"/>
        <v>1837</v>
      </c>
      <c r="G65" s="67"/>
      <c r="H65" s="33">
        <f t="shared" si="8"/>
        <v>1837</v>
      </c>
      <c r="I65" s="33"/>
      <c r="J65" s="33">
        <f t="shared" si="9"/>
        <v>1837</v>
      </c>
      <c r="K65" s="67"/>
      <c r="L65" s="33">
        <f t="shared" si="10"/>
        <v>1837</v>
      </c>
      <c r="M65" s="67"/>
      <c r="N65" s="33">
        <f t="shared" si="11"/>
        <v>1837</v>
      </c>
      <c r="O65" s="33"/>
      <c r="P65" s="33">
        <f t="shared" si="6"/>
        <v>1837</v>
      </c>
    </row>
    <row r="66" spans="1:16" hidden="1">
      <c r="A66" s="6" t="s">
        <v>4</v>
      </c>
      <c r="B66" s="10">
        <v>766</v>
      </c>
      <c r="C66" s="29"/>
      <c r="D66" s="9">
        <f t="shared" si="12"/>
        <v>766</v>
      </c>
      <c r="E66" s="29"/>
      <c r="F66" s="33">
        <f t="shared" si="7"/>
        <v>766</v>
      </c>
      <c r="G66" s="67"/>
      <c r="H66" s="33">
        <f t="shared" si="8"/>
        <v>766</v>
      </c>
      <c r="I66" s="33"/>
      <c r="J66" s="33">
        <f t="shared" si="9"/>
        <v>766</v>
      </c>
      <c r="K66" s="67"/>
      <c r="L66" s="33">
        <f t="shared" si="10"/>
        <v>766</v>
      </c>
      <c r="M66" s="67"/>
      <c r="N66" s="33">
        <f t="shared" si="11"/>
        <v>766</v>
      </c>
      <c r="O66" s="33"/>
      <c r="P66" s="33">
        <f t="shared" si="6"/>
        <v>766</v>
      </c>
    </row>
    <row r="67" spans="1:16" hidden="1">
      <c r="A67" s="6" t="s">
        <v>5</v>
      </c>
      <c r="B67" s="10">
        <v>190</v>
      </c>
      <c r="C67" s="29"/>
      <c r="D67" s="9">
        <f t="shared" si="12"/>
        <v>190</v>
      </c>
      <c r="E67" s="29"/>
      <c r="F67" s="33">
        <f t="shared" si="7"/>
        <v>190</v>
      </c>
      <c r="G67" s="67"/>
      <c r="H67" s="33">
        <f t="shared" si="8"/>
        <v>190</v>
      </c>
      <c r="I67" s="33"/>
      <c r="J67" s="33">
        <f t="shared" si="9"/>
        <v>190</v>
      </c>
      <c r="K67" s="67"/>
      <c r="L67" s="33">
        <f t="shared" si="10"/>
        <v>190</v>
      </c>
      <c r="M67" s="67"/>
      <c r="N67" s="33">
        <f t="shared" si="11"/>
        <v>190</v>
      </c>
      <c r="O67" s="33"/>
      <c r="P67" s="33">
        <f t="shared" si="6"/>
        <v>190</v>
      </c>
    </row>
    <row r="68" spans="1:16" hidden="1">
      <c r="A68" s="6" t="s">
        <v>6</v>
      </c>
      <c r="B68" s="10">
        <v>1043</v>
      </c>
      <c r="C68" s="29"/>
      <c r="D68" s="9">
        <f t="shared" si="12"/>
        <v>1043</v>
      </c>
      <c r="E68" s="29"/>
      <c r="F68" s="33">
        <f t="shared" si="7"/>
        <v>1043</v>
      </c>
      <c r="G68" s="67"/>
      <c r="H68" s="33">
        <f t="shared" si="8"/>
        <v>1043</v>
      </c>
      <c r="I68" s="33"/>
      <c r="J68" s="33">
        <f t="shared" si="9"/>
        <v>1043</v>
      </c>
      <c r="K68" s="67"/>
      <c r="L68" s="33">
        <f t="shared" si="10"/>
        <v>1043</v>
      </c>
      <c r="M68" s="67"/>
      <c r="N68" s="33">
        <f t="shared" si="11"/>
        <v>1043</v>
      </c>
      <c r="O68" s="33"/>
      <c r="P68" s="33">
        <f t="shared" si="6"/>
        <v>1043</v>
      </c>
    </row>
    <row r="69" spans="1:16" hidden="1">
      <c r="A69" s="6" t="s">
        <v>7</v>
      </c>
      <c r="B69" s="10">
        <v>151</v>
      </c>
      <c r="C69" s="29"/>
      <c r="D69" s="9">
        <f t="shared" si="12"/>
        <v>151</v>
      </c>
      <c r="E69" s="29"/>
      <c r="F69" s="33">
        <f t="shared" si="7"/>
        <v>151</v>
      </c>
      <c r="G69" s="67"/>
      <c r="H69" s="33">
        <f t="shared" si="8"/>
        <v>151</v>
      </c>
      <c r="I69" s="33"/>
      <c r="J69" s="33">
        <f t="shared" si="9"/>
        <v>151</v>
      </c>
      <c r="K69" s="67"/>
      <c r="L69" s="33">
        <f t="shared" si="10"/>
        <v>151</v>
      </c>
      <c r="M69" s="67"/>
      <c r="N69" s="33">
        <f t="shared" si="11"/>
        <v>151</v>
      </c>
      <c r="O69" s="33"/>
      <c r="P69" s="33">
        <f t="shared" si="6"/>
        <v>151</v>
      </c>
    </row>
    <row r="70" spans="1:16" hidden="1">
      <c r="A70" s="6" t="s">
        <v>8</v>
      </c>
      <c r="B70" s="10">
        <v>215</v>
      </c>
      <c r="C70" s="29"/>
      <c r="D70" s="9">
        <f t="shared" si="12"/>
        <v>215</v>
      </c>
      <c r="E70" s="29"/>
      <c r="F70" s="33">
        <f t="shared" si="7"/>
        <v>215</v>
      </c>
      <c r="G70" s="67"/>
      <c r="H70" s="33">
        <f t="shared" si="8"/>
        <v>215</v>
      </c>
      <c r="I70" s="33"/>
      <c r="J70" s="33">
        <f t="shared" si="9"/>
        <v>215</v>
      </c>
      <c r="K70" s="67"/>
      <c r="L70" s="33">
        <f t="shared" si="10"/>
        <v>215</v>
      </c>
      <c r="M70" s="67"/>
      <c r="N70" s="33">
        <f t="shared" si="11"/>
        <v>215</v>
      </c>
      <c r="O70" s="33"/>
      <c r="P70" s="33">
        <f t="shared" si="6"/>
        <v>215</v>
      </c>
    </row>
    <row r="71" spans="1:16" hidden="1">
      <c r="A71" s="6" t="s">
        <v>9</v>
      </c>
      <c r="B71" s="10">
        <v>433</v>
      </c>
      <c r="C71" s="29"/>
      <c r="D71" s="9">
        <f t="shared" si="12"/>
        <v>433</v>
      </c>
      <c r="E71" s="38">
        <v>-93</v>
      </c>
      <c r="F71" s="33">
        <f t="shared" si="7"/>
        <v>340</v>
      </c>
      <c r="G71" s="67"/>
      <c r="H71" s="33">
        <f t="shared" si="8"/>
        <v>340</v>
      </c>
      <c r="I71" s="33"/>
      <c r="J71" s="33">
        <f t="shared" si="9"/>
        <v>340</v>
      </c>
      <c r="K71" s="67"/>
      <c r="L71" s="33">
        <f t="shared" si="10"/>
        <v>340</v>
      </c>
      <c r="M71" s="67"/>
      <c r="N71" s="33">
        <f t="shared" si="11"/>
        <v>340</v>
      </c>
      <c r="O71" s="33"/>
      <c r="P71" s="33">
        <f t="shared" si="6"/>
        <v>340</v>
      </c>
    </row>
    <row r="72" spans="1:16" hidden="1">
      <c r="A72" s="6" t="s">
        <v>10</v>
      </c>
      <c r="B72" s="10">
        <v>177</v>
      </c>
      <c r="C72" s="29"/>
      <c r="D72" s="9">
        <f t="shared" si="12"/>
        <v>177</v>
      </c>
      <c r="E72" s="29"/>
      <c r="F72" s="33">
        <f t="shared" si="7"/>
        <v>177</v>
      </c>
      <c r="G72" s="67"/>
      <c r="H72" s="33">
        <f t="shared" si="8"/>
        <v>177</v>
      </c>
      <c r="I72" s="33"/>
      <c r="J72" s="33">
        <f t="shared" si="9"/>
        <v>177</v>
      </c>
      <c r="K72" s="67"/>
      <c r="L72" s="33">
        <f t="shared" si="10"/>
        <v>177</v>
      </c>
      <c r="M72" s="67"/>
      <c r="N72" s="33">
        <f t="shared" si="11"/>
        <v>177</v>
      </c>
      <c r="O72" s="33"/>
      <c r="P72" s="33">
        <f t="shared" si="6"/>
        <v>177</v>
      </c>
    </row>
    <row r="73" spans="1:16" hidden="1">
      <c r="A73" s="6" t="s">
        <v>17</v>
      </c>
      <c r="B73" s="10">
        <v>164</v>
      </c>
      <c r="C73" s="29"/>
      <c r="D73" s="9">
        <f t="shared" si="12"/>
        <v>164</v>
      </c>
      <c r="E73" s="29"/>
      <c r="F73" s="33">
        <f t="shared" si="7"/>
        <v>164</v>
      </c>
      <c r="G73" s="67"/>
      <c r="H73" s="33">
        <f t="shared" si="8"/>
        <v>164</v>
      </c>
      <c r="I73" s="33"/>
      <c r="J73" s="33">
        <f t="shared" si="9"/>
        <v>164</v>
      </c>
      <c r="K73" s="67"/>
      <c r="L73" s="33">
        <f t="shared" si="10"/>
        <v>164</v>
      </c>
      <c r="M73" s="67"/>
      <c r="N73" s="33">
        <f t="shared" si="11"/>
        <v>164</v>
      </c>
      <c r="O73" s="33"/>
      <c r="P73" s="33">
        <f t="shared" si="6"/>
        <v>164</v>
      </c>
    </row>
    <row r="74" spans="1:16" hidden="1">
      <c r="A74" s="6" t="s">
        <v>11</v>
      </c>
      <c r="B74" s="10">
        <v>180</v>
      </c>
      <c r="C74" s="29"/>
      <c r="D74" s="9">
        <f t="shared" si="12"/>
        <v>180</v>
      </c>
      <c r="E74" s="29"/>
      <c r="F74" s="33">
        <f t="shared" si="7"/>
        <v>180</v>
      </c>
      <c r="G74" s="67"/>
      <c r="H74" s="33">
        <f t="shared" si="8"/>
        <v>180</v>
      </c>
      <c r="I74" s="33"/>
      <c r="J74" s="33">
        <f t="shared" si="9"/>
        <v>180</v>
      </c>
      <c r="K74" s="67"/>
      <c r="L74" s="33">
        <f t="shared" si="10"/>
        <v>180</v>
      </c>
      <c r="M74" s="67"/>
      <c r="N74" s="33">
        <f t="shared" si="11"/>
        <v>180</v>
      </c>
      <c r="O74" s="33"/>
      <c r="P74" s="33">
        <f t="shared" si="6"/>
        <v>180</v>
      </c>
    </row>
    <row r="75" spans="1:16" hidden="1">
      <c r="A75" s="6" t="s">
        <v>12</v>
      </c>
      <c r="B75" s="10">
        <v>268</v>
      </c>
      <c r="C75" s="29"/>
      <c r="D75" s="9">
        <f t="shared" si="12"/>
        <v>268</v>
      </c>
      <c r="E75" s="29"/>
      <c r="F75" s="33">
        <f t="shared" si="7"/>
        <v>268</v>
      </c>
      <c r="G75" s="67"/>
      <c r="H75" s="33">
        <f t="shared" si="8"/>
        <v>268</v>
      </c>
      <c r="I75" s="33"/>
      <c r="J75" s="33">
        <f t="shared" si="9"/>
        <v>268</v>
      </c>
      <c r="K75" s="67"/>
      <c r="L75" s="33">
        <f t="shared" si="10"/>
        <v>268</v>
      </c>
      <c r="M75" s="67"/>
      <c r="N75" s="33">
        <f t="shared" si="11"/>
        <v>268</v>
      </c>
      <c r="O75" s="33"/>
      <c r="P75" s="33">
        <f t="shared" si="6"/>
        <v>268</v>
      </c>
    </row>
    <row r="76" spans="1:16" hidden="1">
      <c r="A76" s="6" t="s">
        <v>13</v>
      </c>
      <c r="B76" s="10">
        <v>400</v>
      </c>
      <c r="C76" s="29"/>
      <c r="D76" s="9">
        <f t="shared" si="12"/>
        <v>400</v>
      </c>
      <c r="E76" s="29"/>
      <c r="F76" s="33">
        <f t="shared" si="7"/>
        <v>400</v>
      </c>
      <c r="G76" s="67"/>
      <c r="H76" s="33">
        <f t="shared" si="8"/>
        <v>400</v>
      </c>
      <c r="I76" s="33"/>
      <c r="J76" s="33">
        <f t="shared" si="9"/>
        <v>400</v>
      </c>
      <c r="K76" s="67"/>
      <c r="L76" s="33">
        <f t="shared" si="10"/>
        <v>400</v>
      </c>
      <c r="M76" s="67"/>
      <c r="N76" s="33">
        <f t="shared" si="11"/>
        <v>400</v>
      </c>
      <c r="O76" s="33"/>
      <c r="P76" s="33">
        <f t="shared" si="6"/>
        <v>400</v>
      </c>
    </row>
    <row r="77" spans="1:16" hidden="1">
      <c r="A77" s="6" t="s">
        <v>14</v>
      </c>
      <c r="B77" s="10">
        <v>422</v>
      </c>
      <c r="C77" s="29"/>
      <c r="D77" s="9">
        <f t="shared" si="12"/>
        <v>422</v>
      </c>
      <c r="E77" s="29"/>
      <c r="F77" s="33">
        <f t="shared" si="7"/>
        <v>422</v>
      </c>
      <c r="G77" s="67"/>
      <c r="H77" s="33">
        <f t="shared" si="8"/>
        <v>422</v>
      </c>
      <c r="I77" s="33"/>
      <c r="J77" s="33">
        <f t="shared" si="9"/>
        <v>422</v>
      </c>
      <c r="K77" s="67"/>
      <c r="L77" s="33">
        <f t="shared" si="10"/>
        <v>422</v>
      </c>
      <c r="M77" s="67"/>
      <c r="N77" s="33">
        <f t="shared" si="11"/>
        <v>422</v>
      </c>
      <c r="O77" s="33"/>
      <c r="P77" s="33">
        <f t="shared" ref="P77:P140" si="13">N77+O77</f>
        <v>422</v>
      </c>
    </row>
    <row r="78" spans="1:16" hidden="1">
      <c r="A78" s="6" t="s">
        <v>15</v>
      </c>
      <c r="B78" s="10">
        <v>450</v>
      </c>
      <c r="C78" s="29"/>
      <c r="D78" s="9">
        <f t="shared" si="12"/>
        <v>450</v>
      </c>
      <c r="E78" s="29"/>
      <c r="F78" s="33">
        <f t="shared" si="7"/>
        <v>450</v>
      </c>
      <c r="G78" s="67"/>
      <c r="H78" s="33">
        <f t="shared" si="8"/>
        <v>450</v>
      </c>
      <c r="I78" s="33"/>
      <c r="J78" s="33">
        <f t="shared" si="9"/>
        <v>450</v>
      </c>
      <c r="K78" s="67"/>
      <c r="L78" s="33">
        <f t="shared" si="10"/>
        <v>450</v>
      </c>
      <c r="M78" s="67"/>
      <c r="N78" s="33">
        <f t="shared" si="11"/>
        <v>450</v>
      </c>
      <c r="O78" s="33"/>
      <c r="P78" s="33">
        <f t="shared" si="13"/>
        <v>450</v>
      </c>
    </row>
    <row r="79" spans="1:16" hidden="1">
      <c r="A79" s="6" t="s">
        <v>16</v>
      </c>
      <c r="B79" s="10">
        <v>2672</v>
      </c>
      <c r="C79" s="29"/>
      <c r="D79" s="9">
        <f t="shared" si="12"/>
        <v>2672</v>
      </c>
      <c r="E79" s="29"/>
      <c r="F79" s="33">
        <f t="shared" si="7"/>
        <v>2672</v>
      </c>
      <c r="G79" s="67"/>
      <c r="H79" s="33">
        <f t="shared" si="8"/>
        <v>2672</v>
      </c>
      <c r="I79" s="33"/>
      <c r="J79" s="33">
        <f t="shared" si="9"/>
        <v>2672</v>
      </c>
      <c r="K79" s="67"/>
      <c r="L79" s="33">
        <f t="shared" si="10"/>
        <v>2672</v>
      </c>
      <c r="M79" s="67"/>
      <c r="N79" s="33">
        <f t="shared" si="11"/>
        <v>2672</v>
      </c>
      <c r="O79" s="33"/>
      <c r="P79" s="33">
        <f t="shared" si="13"/>
        <v>2672</v>
      </c>
    </row>
    <row r="80" spans="1:16" ht="111.75" hidden="1" customHeight="1">
      <c r="A80" s="7" t="s">
        <v>35</v>
      </c>
      <c r="B80" s="8">
        <f>SUM(B81:B100)</f>
        <v>49600</v>
      </c>
      <c r="C80" s="8">
        <f>SUM(C81:C100)</f>
        <v>0</v>
      </c>
      <c r="D80" s="8">
        <f>SUM(D81:D100)</f>
        <v>49600</v>
      </c>
      <c r="E80" s="8">
        <f>SUM(E81:E100)</f>
        <v>0</v>
      </c>
      <c r="F80" s="8">
        <f t="shared" si="7"/>
        <v>49600</v>
      </c>
      <c r="G80" s="66">
        <f>SUM(G81:G100)</f>
        <v>0</v>
      </c>
      <c r="H80" s="8">
        <f t="shared" si="8"/>
        <v>49600</v>
      </c>
      <c r="I80" s="66">
        <f>SUM(I81:I100)</f>
        <v>0</v>
      </c>
      <c r="J80" s="8">
        <f t="shared" si="9"/>
        <v>49600</v>
      </c>
      <c r="K80" s="66">
        <f>SUM(K81:K100)</f>
        <v>0</v>
      </c>
      <c r="L80" s="8">
        <f t="shared" si="10"/>
        <v>49600</v>
      </c>
      <c r="M80" s="66">
        <f>SUM(M81:M100)</f>
        <v>0</v>
      </c>
      <c r="N80" s="8">
        <f t="shared" si="11"/>
        <v>49600</v>
      </c>
      <c r="O80" s="66">
        <f>SUM(O81:O100)</f>
        <v>0</v>
      </c>
      <c r="P80" s="8">
        <f t="shared" si="13"/>
        <v>49600</v>
      </c>
    </row>
    <row r="81" spans="1:16" hidden="1">
      <c r="A81" s="6" t="s">
        <v>18</v>
      </c>
      <c r="B81" s="10">
        <v>3930</v>
      </c>
      <c r="C81" s="29"/>
      <c r="D81" s="9">
        <f t="shared" si="12"/>
        <v>3930</v>
      </c>
      <c r="E81" s="29"/>
      <c r="F81" s="33">
        <f t="shared" si="7"/>
        <v>3930</v>
      </c>
      <c r="G81" s="67"/>
      <c r="H81" s="33">
        <f t="shared" si="8"/>
        <v>3930</v>
      </c>
      <c r="I81" s="33"/>
      <c r="J81" s="33">
        <f t="shared" si="9"/>
        <v>3930</v>
      </c>
      <c r="K81" s="67"/>
      <c r="L81" s="33">
        <f t="shared" si="10"/>
        <v>3930</v>
      </c>
      <c r="M81" s="67"/>
      <c r="N81" s="33">
        <f t="shared" si="11"/>
        <v>3930</v>
      </c>
      <c r="O81" s="33"/>
      <c r="P81" s="33">
        <f t="shared" si="13"/>
        <v>3930</v>
      </c>
    </row>
    <row r="82" spans="1:16" hidden="1">
      <c r="A82" s="6" t="s">
        <v>20</v>
      </c>
      <c r="B82" s="10">
        <v>6200</v>
      </c>
      <c r="C82" s="29"/>
      <c r="D82" s="9">
        <f t="shared" si="12"/>
        <v>6200</v>
      </c>
      <c r="E82" s="29"/>
      <c r="F82" s="33">
        <f t="shared" si="7"/>
        <v>6200</v>
      </c>
      <c r="G82" s="67"/>
      <c r="H82" s="33">
        <f t="shared" si="8"/>
        <v>6200</v>
      </c>
      <c r="I82" s="33"/>
      <c r="J82" s="33">
        <f t="shared" si="9"/>
        <v>6200</v>
      </c>
      <c r="K82" s="67"/>
      <c r="L82" s="33">
        <f t="shared" si="10"/>
        <v>6200</v>
      </c>
      <c r="M82" s="67"/>
      <c r="N82" s="33">
        <f t="shared" si="11"/>
        <v>6200</v>
      </c>
      <c r="O82" s="33"/>
      <c r="P82" s="33">
        <f t="shared" si="13"/>
        <v>6200</v>
      </c>
    </row>
    <row r="83" spans="1:16" hidden="1">
      <c r="A83" s="6" t="s">
        <v>1</v>
      </c>
      <c r="B83" s="10">
        <v>2403</v>
      </c>
      <c r="C83" s="29"/>
      <c r="D83" s="9">
        <f t="shared" si="12"/>
        <v>2403</v>
      </c>
      <c r="E83" s="29"/>
      <c r="F83" s="33">
        <f t="shared" si="7"/>
        <v>2403</v>
      </c>
      <c r="G83" s="67"/>
      <c r="H83" s="33">
        <f t="shared" si="8"/>
        <v>2403</v>
      </c>
      <c r="I83" s="33"/>
      <c r="J83" s="33">
        <f t="shared" si="9"/>
        <v>2403</v>
      </c>
      <c r="K83" s="67"/>
      <c r="L83" s="33">
        <f t="shared" si="10"/>
        <v>2403</v>
      </c>
      <c r="M83" s="67"/>
      <c r="N83" s="33">
        <f t="shared" si="11"/>
        <v>2403</v>
      </c>
      <c r="O83" s="33"/>
      <c r="P83" s="33">
        <f t="shared" si="13"/>
        <v>2403</v>
      </c>
    </row>
    <row r="84" spans="1:16" hidden="1">
      <c r="A84" s="6" t="s">
        <v>2</v>
      </c>
      <c r="B84" s="10">
        <v>3142</v>
      </c>
      <c r="C84" s="29"/>
      <c r="D84" s="9">
        <f t="shared" si="12"/>
        <v>3142</v>
      </c>
      <c r="E84" s="29"/>
      <c r="F84" s="33">
        <f t="shared" si="7"/>
        <v>3142</v>
      </c>
      <c r="G84" s="67"/>
      <c r="H84" s="33">
        <f t="shared" si="8"/>
        <v>3142</v>
      </c>
      <c r="I84" s="33"/>
      <c r="J84" s="33">
        <f t="shared" si="9"/>
        <v>3142</v>
      </c>
      <c r="K84" s="67"/>
      <c r="L84" s="33">
        <f t="shared" si="10"/>
        <v>3142</v>
      </c>
      <c r="M84" s="67"/>
      <c r="N84" s="33">
        <f t="shared" si="11"/>
        <v>3142</v>
      </c>
      <c r="O84" s="33"/>
      <c r="P84" s="33">
        <f t="shared" si="13"/>
        <v>3142</v>
      </c>
    </row>
    <row r="85" spans="1:16" hidden="1">
      <c r="A85" s="6" t="s">
        <v>19</v>
      </c>
      <c r="B85" s="10">
        <v>2700</v>
      </c>
      <c r="C85" s="29"/>
      <c r="D85" s="9">
        <f t="shared" si="12"/>
        <v>2700</v>
      </c>
      <c r="E85" s="29"/>
      <c r="F85" s="33">
        <f t="shared" si="7"/>
        <v>2700</v>
      </c>
      <c r="G85" s="67"/>
      <c r="H85" s="33">
        <f t="shared" si="8"/>
        <v>2700</v>
      </c>
      <c r="I85" s="33"/>
      <c r="J85" s="33">
        <f t="shared" si="9"/>
        <v>2700</v>
      </c>
      <c r="K85" s="67"/>
      <c r="L85" s="33">
        <f t="shared" si="10"/>
        <v>2700</v>
      </c>
      <c r="M85" s="67"/>
      <c r="N85" s="33">
        <f t="shared" si="11"/>
        <v>2700</v>
      </c>
      <c r="O85" s="33"/>
      <c r="P85" s="33">
        <f t="shared" si="13"/>
        <v>2700</v>
      </c>
    </row>
    <row r="86" spans="1:16" hidden="1">
      <c r="A86" s="6" t="s">
        <v>3</v>
      </c>
      <c r="B86" s="10">
        <v>3888</v>
      </c>
      <c r="C86" s="29"/>
      <c r="D86" s="9">
        <f t="shared" si="12"/>
        <v>3888</v>
      </c>
      <c r="E86" s="29"/>
      <c r="F86" s="33">
        <f t="shared" si="7"/>
        <v>3888</v>
      </c>
      <c r="G86" s="67"/>
      <c r="H86" s="33">
        <f t="shared" si="8"/>
        <v>3888</v>
      </c>
      <c r="I86" s="33"/>
      <c r="J86" s="33">
        <f t="shared" si="9"/>
        <v>3888</v>
      </c>
      <c r="K86" s="67"/>
      <c r="L86" s="33">
        <f t="shared" si="10"/>
        <v>3888</v>
      </c>
      <c r="M86" s="67"/>
      <c r="N86" s="33">
        <f t="shared" si="11"/>
        <v>3888</v>
      </c>
      <c r="O86" s="33"/>
      <c r="P86" s="33">
        <f t="shared" si="13"/>
        <v>3888</v>
      </c>
    </row>
    <row r="87" spans="1:16" hidden="1">
      <c r="A87" s="6" t="s">
        <v>4</v>
      </c>
      <c r="B87" s="10">
        <v>3838</v>
      </c>
      <c r="C87" s="29"/>
      <c r="D87" s="9">
        <f t="shared" si="12"/>
        <v>3838</v>
      </c>
      <c r="E87" s="29"/>
      <c r="F87" s="33">
        <f t="shared" si="7"/>
        <v>3838</v>
      </c>
      <c r="G87" s="67"/>
      <c r="H87" s="33">
        <f t="shared" si="8"/>
        <v>3838</v>
      </c>
      <c r="I87" s="33"/>
      <c r="J87" s="33">
        <f t="shared" si="9"/>
        <v>3838</v>
      </c>
      <c r="K87" s="67"/>
      <c r="L87" s="33">
        <f t="shared" si="10"/>
        <v>3838</v>
      </c>
      <c r="M87" s="67"/>
      <c r="N87" s="33">
        <f t="shared" si="11"/>
        <v>3838</v>
      </c>
      <c r="O87" s="33"/>
      <c r="P87" s="33">
        <f t="shared" si="13"/>
        <v>3838</v>
      </c>
    </row>
    <row r="88" spans="1:16" hidden="1">
      <c r="A88" s="6" t="s">
        <v>5</v>
      </c>
      <c r="B88" s="10">
        <v>1175</v>
      </c>
      <c r="C88" s="29"/>
      <c r="D88" s="9">
        <f t="shared" si="12"/>
        <v>1175</v>
      </c>
      <c r="E88" s="29"/>
      <c r="F88" s="33">
        <f t="shared" si="7"/>
        <v>1175</v>
      </c>
      <c r="G88" s="67"/>
      <c r="H88" s="33">
        <f t="shared" si="8"/>
        <v>1175</v>
      </c>
      <c r="I88" s="33"/>
      <c r="J88" s="33">
        <f t="shared" si="9"/>
        <v>1175</v>
      </c>
      <c r="K88" s="67"/>
      <c r="L88" s="33">
        <f t="shared" si="10"/>
        <v>1175</v>
      </c>
      <c r="M88" s="67"/>
      <c r="N88" s="33">
        <f t="shared" si="11"/>
        <v>1175</v>
      </c>
      <c r="O88" s="33"/>
      <c r="P88" s="33">
        <f t="shared" si="13"/>
        <v>1175</v>
      </c>
    </row>
    <row r="89" spans="1:16" hidden="1">
      <c r="A89" s="6" t="s">
        <v>6</v>
      </c>
      <c r="B89" s="10">
        <v>1325</v>
      </c>
      <c r="C89" s="29"/>
      <c r="D89" s="9">
        <f t="shared" si="12"/>
        <v>1325</v>
      </c>
      <c r="E89" s="29"/>
      <c r="F89" s="33">
        <f t="shared" si="7"/>
        <v>1325</v>
      </c>
      <c r="G89" s="67"/>
      <c r="H89" s="33">
        <f t="shared" si="8"/>
        <v>1325</v>
      </c>
      <c r="I89" s="33"/>
      <c r="J89" s="33">
        <f t="shared" si="9"/>
        <v>1325</v>
      </c>
      <c r="K89" s="67"/>
      <c r="L89" s="33">
        <f t="shared" si="10"/>
        <v>1325</v>
      </c>
      <c r="M89" s="67"/>
      <c r="N89" s="33">
        <f t="shared" si="11"/>
        <v>1325</v>
      </c>
      <c r="O89" s="33"/>
      <c r="P89" s="33">
        <f t="shared" si="13"/>
        <v>1325</v>
      </c>
    </row>
    <row r="90" spans="1:16" hidden="1">
      <c r="A90" s="6" t="s">
        <v>7</v>
      </c>
      <c r="B90" s="10">
        <v>1449</v>
      </c>
      <c r="C90" s="29"/>
      <c r="D90" s="9">
        <f t="shared" si="12"/>
        <v>1449</v>
      </c>
      <c r="E90" s="29"/>
      <c r="F90" s="33">
        <f t="shared" si="7"/>
        <v>1449</v>
      </c>
      <c r="G90" s="67"/>
      <c r="H90" s="33">
        <f t="shared" si="8"/>
        <v>1449</v>
      </c>
      <c r="I90" s="33"/>
      <c r="J90" s="33">
        <f t="shared" si="9"/>
        <v>1449</v>
      </c>
      <c r="K90" s="67"/>
      <c r="L90" s="33">
        <f t="shared" si="10"/>
        <v>1449</v>
      </c>
      <c r="M90" s="67"/>
      <c r="N90" s="33">
        <f t="shared" si="11"/>
        <v>1449</v>
      </c>
      <c r="O90" s="33"/>
      <c r="P90" s="33">
        <f t="shared" si="13"/>
        <v>1449</v>
      </c>
    </row>
    <row r="91" spans="1:16" hidden="1">
      <c r="A91" s="6" t="s">
        <v>8</v>
      </c>
      <c r="B91" s="10">
        <v>3795</v>
      </c>
      <c r="C91" s="29"/>
      <c r="D91" s="9">
        <f t="shared" si="12"/>
        <v>3795</v>
      </c>
      <c r="E91" s="29"/>
      <c r="F91" s="33">
        <f t="shared" si="7"/>
        <v>3795</v>
      </c>
      <c r="G91" s="67"/>
      <c r="H91" s="33">
        <f t="shared" si="8"/>
        <v>3795</v>
      </c>
      <c r="I91" s="33"/>
      <c r="J91" s="33">
        <f t="shared" si="9"/>
        <v>3795</v>
      </c>
      <c r="K91" s="67"/>
      <c r="L91" s="33">
        <f t="shared" si="10"/>
        <v>3795</v>
      </c>
      <c r="M91" s="67"/>
      <c r="N91" s="33">
        <f t="shared" si="11"/>
        <v>3795</v>
      </c>
      <c r="O91" s="33"/>
      <c r="P91" s="33">
        <f t="shared" si="13"/>
        <v>3795</v>
      </c>
    </row>
    <row r="92" spans="1:16" hidden="1">
      <c r="A92" s="6" t="s">
        <v>9</v>
      </c>
      <c r="B92" s="10">
        <v>2550</v>
      </c>
      <c r="C92" s="29"/>
      <c r="D92" s="9">
        <f t="shared" si="12"/>
        <v>2550</v>
      </c>
      <c r="E92" s="29"/>
      <c r="F92" s="33">
        <f t="shared" si="7"/>
        <v>2550</v>
      </c>
      <c r="G92" s="67"/>
      <c r="H92" s="33">
        <f t="shared" si="8"/>
        <v>2550</v>
      </c>
      <c r="I92" s="33"/>
      <c r="J92" s="33">
        <f t="shared" si="9"/>
        <v>2550</v>
      </c>
      <c r="K92" s="67"/>
      <c r="L92" s="33">
        <f t="shared" si="10"/>
        <v>2550</v>
      </c>
      <c r="M92" s="67"/>
      <c r="N92" s="33">
        <f t="shared" si="11"/>
        <v>2550</v>
      </c>
      <c r="O92" s="33"/>
      <c r="P92" s="33">
        <f t="shared" si="13"/>
        <v>2550</v>
      </c>
    </row>
    <row r="93" spans="1:16" hidden="1">
      <c r="A93" s="6" t="s">
        <v>10</v>
      </c>
      <c r="B93" s="10">
        <v>1175</v>
      </c>
      <c r="C93" s="29"/>
      <c r="D93" s="9">
        <f t="shared" si="12"/>
        <v>1175</v>
      </c>
      <c r="E93" s="29"/>
      <c r="F93" s="33">
        <f t="shared" si="7"/>
        <v>1175</v>
      </c>
      <c r="G93" s="67"/>
      <c r="H93" s="33">
        <f t="shared" si="8"/>
        <v>1175</v>
      </c>
      <c r="I93" s="33"/>
      <c r="J93" s="33">
        <f t="shared" si="9"/>
        <v>1175</v>
      </c>
      <c r="K93" s="67"/>
      <c r="L93" s="33">
        <f t="shared" si="10"/>
        <v>1175</v>
      </c>
      <c r="M93" s="67"/>
      <c r="N93" s="33">
        <f t="shared" si="11"/>
        <v>1175</v>
      </c>
      <c r="O93" s="33"/>
      <c r="P93" s="33">
        <f t="shared" si="13"/>
        <v>1175</v>
      </c>
    </row>
    <row r="94" spans="1:16" hidden="1">
      <c r="A94" s="6" t="s">
        <v>17</v>
      </c>
      <c r="B94" s="10">
        <v>1071</v>
      </c>
      <c r="C94" s="29"/>
      <c r="D94" s="9">
        <f t="shared" si="12"/>
        <v>1071</v>
      </c>
      <c r="E94" s="29"/>
      <c r="F94" s="33">
        <f t="shared" si="7"/>
        <v>1071</v>
      </c>
      <c r="G94" s="67"/>
      <c r="H94" s="33">
        <f t="shared" si="8"/>
        <v>1071</v>
      </c>
      <c r="I94" s="33"/>
      <c r="J94" s="33">
        <f t="shared" si="9"/>
        <v>1071</v>
      </c>
      <c r="K94" s="67"/>
      <c r="L94" s="33">
        <f t="shared" si="10"/>
        <v>1071</v>
      </c>
      <c r="M94" s="67"/>
      <c r="N94" s="33">
        <f t="shared" si="11"/>
        <v>1071</v>
      </c>
      <c r="O94" s="33"/>
      <c r="P94" s="33">
        <f t="shared" si="13"/>
        <v>1071</v>
      </c>
    </row>
    <row r="95" spans="1:16" hidden="1">
      <c r="A95" s="6" t="s">
        <v>11</v>
      </c>
      <c r="B95" s="10">
        <v>756</v>
      </c>
      <c r="C95" s="29"/>
      <c r="D95" s="9">
        <f t="shared" si="12"/>
        <v>756</v>
      </c>
      <c r="E95" s="29"/>
      <c r="F95" s="33">
        <f t="shared" si="7"/>
        <v>756</v>
      </c>
      <c r="G95" s="67"/>
      <c r="H95" s="33">
        <f t="shared" si="8"/>
        <v>756</v>
      </c>
      <c r="I95" s="33"/>
      <c r="J95" s="33">
        <f t="shared" si="9"/>
        <v>756</v>
      </c>
      <c r="K95" s="67"/>
      <c r="L95" s="33">
        <f t="shared" si="10"/>
        <v>756</v>
      </c>
      <c r="M95" s="67"/>
      <c r="N95" s="33">
        <f t="shared" si="11"/>
        <v>756</v>
      </c>
      <c r="O95" s="33"/>
      <c r="P95" s="33">
        <f t="shared" si="13"/>
        <v>756</v>
      </c>
    </row>
    <row r="96" spans="1:16" hidden="1">
      <c r="A96" s="6" t="s">
        <v>12</v>
      </c>
      <c r="B96" s="10">
        <v>3837</v>
      </c>
      <c r="C96" s="29"/>
      <c r="D96" s="9">
        <f t="shared" si="12"/>
        <v>3837</v>
      </c>
      <c r="E96" s="29"/>
      <c r="F96" s="33">
        <f t="shared" si="7"/>
        <v>3837</v>
      </c>
      <c r="G96" s="67"/>
      <c r="H96" s="33">
        <f t="shared" si="8"/>
        <v>3837</v>
      </c>
      <c r="I96" s="33"/>
      <c r="J96" s="33">
        <f t="shared" si="9"/>
        <v>3837</v>
      </c>
      <c r="K96" s="67"/>
      <c r="L96" s="33">
        <f t="shared" si="10"/>
        <v>3837</v>
      </c>
      <c r="M96" s="67"/>
      <c r="N96" s="33">
        <f t="shared" si="11"/>
        <v>3837</v>
      </c>
      <c r="O96" s="33"/>
      <c r="P96" s="33">
        <f t="shared" si="13"/>
        <v>3837</v>
      </c>
    </row>
    <row r="97" spans="1:16" hidden="1">
      <c r="A97" s="6" t="s">
        <v>13</v>
      </c>
      <c r="B97" s="10">
        <v>270</v>
      </c>
      <c r="C97" s="29"/>
      <c r="D97" s="9">
        <f t="shared" si="12"/>
        <v>270</v>
      </c>
      <c r="E97" s="29"/>
      <c r="F97" s="33">
        <f t="shared" si="7"/>
        <v>270</v>
      </c>
      <c r="G97" s="67"/>
      <c r="H97" s="33">
        <f t="shared" si="8"/>
        <v>270</v>
      </c>
      <c r="I97" s="33"/>
      <c r="J97" s="33">
        <f t="shared" si="9"/>
        <v>270</v>
      </c>
      <c r="K97" s="67"/>
      <c r="L97" s="33">
        <f t="shared" si="10"/>
        <v>270</v>
      </c>
      <c r="M97" s="67"/>
      <c r="N97" s="33">
        <f t="shared" si="11"/>
        <v>270</v>
      </c>
      <c r="O97" s="33"/>
      <c r="P97" s="33">
        <f t="shared" si="13"/>
        <v>270</v>
      </c>
    </row>
    <row r="98" spans="1:16" hidden="1">
      <c r="A98" s="6" t="s">
        <v>14</v>
      </c>
      <c r="B98" s="10">
        <v>2625</v>
      </c>
      <c r="C98" s="29"/>
      <c r="D98" s="9">
        <f t="shared" si="12"/>
        <v>2625</v>
      </c>
      <c r="E98" s="29"/>
      <c r="F98" s="33">
        <f t="shared" si="7"/>
        <v>2625</v>
      </c>
      <c r="G98" s="67"/>
      <c r="H98" s="33">
        <f t="shared" si="8"/>
        <v>2625</v>
      </c>
      <c r="I98" s="33"/>
      <c r="J98" s="33">
        <f t="shared" si="9"/>
        <v>2625</v>
      </c>
      <c r="K98" s="67"/>
      <c r="L98" s="33">
        <f t="shared" si="10"/>
        <v>2625</v>
      </c>
      <c r="M98" s="67"/>
      <c r="N98" s="33">
        <f t="shared" si="11"/>
        <v>2625</v>
      </c>
      <c r="O98" s="33"/>
      <c r="P98" s="33">
        <f t="shared" si="13"/>
        <v>2625</v>
      </c>
    </row>
    <row r="99" spans="1:16" hidden="1">
      <c r="A99" s="6" t="s">
        <v>15</v>
      </c>
      <c r="B99" s="10">
        <v>1722</v>
      </c>
      <c r="C99" s="29"/>
      <c r="D99" s="9">
        <f t="shared" si="12"/>
        <v>1722</v>
      </c>
      <c r="E99" s="29"/>
      <c r="F99" s="33">
        <f t="shared" si="7"/>
        <v>1722</v>
      </c>
      <c r="G99" s="67"/>
      <c r="H99" s="33">
        <f t="shared" si="8"/>
        <v>1722</v>
      </c>
      <c r="I99" s="33"/>
      <c r="J99" s="33">
        <f t="shared" si="9"/>
        <v>1722</v>
      </c>
      <c r="K99" s="67"/>
      <c r="L99" s="33">
        <f t="shared" si="10"/>
        <v>1722</v>
      </c>
      <c r="M99" s="67"/>
      <c r="N99" s="33">
        <f t="shared" si="11"/>
        <v>1722</v>
      </c>
      <c r="O99" s="33"/>
      <c r="P99" s="33">
        <f t="shared" si="13"/>
        <v>1722</v>
      </c>
    </row>
    <row r="100" spans="1:16" hidden="1">
      <c r="A100" s="6" t="s">
        <v>16</v>
      </c>
      <c r="B100" s="10">
        <v>1749</v>
      </c>
      <c r="C100" s="29"/>
      <c r="D100" s="9">
        <f t="shared" si="12"/>
        <v>1749</v>
      </c>
      <c r="E100" s="29"/>
      <c r="F100" s="33">
        <f t="shared" si="7"/>
        <v>1749</v>
      </c>
      <c r="G100" s="67"/>
      <c r="H100" s="33">
        <f t="shared" si="8"/>
        <v>1749</v>
      </c>
      <c r="I100" s="33"/>
      <c r="J100" s="33">
        <f t="shared" si="9"/>
        <v>1749</v>
      </c>
      <c r="K100" s="67"/>
      <c r="L100" s="33">
        <f t="shared" si="10"/>
        <v>1749</v>
      </c>
      <c r="M100" s="67"/>
      <c r="N100" s="33">
        <f t="shared" si="11"/>
        <v>1749</v>
      </c>
      <c r="O100" s="33"/>
      <c r="P100" s="33">
        <f t="shared" si="13"/>
        <v>1749</v>
      </c>
    </row>
    <row r="101" spans="1:16" ht="51.75" hidden="1" customHeight="1">
      <c r="A101" s="7" t="s">
        <v>28</v>
      </c>
      <c r="B101" s="8">
        <f>SUM(B103:B119)</f>
        <v>78250</v>
      </c>
      <c r="C101" s="8">
        <f>SUM(C103:C119)</f>
        <v>0</v>
      </c>
      <c r="D101" s="8">
        <f>SUM(D103:D119)</f>
        <v>78250</v>
      </c>
      <c r="E101" s="8">
        <f>SUM(E102:E121)</f>
        <v>0</v>
      </c>
      <c r="F101" s="8">
        <f t="shared" si="7"/>
        <v>78250</v>
      </c>
      <c r="G101" s="66">
        <f>SUM(G102:G121)</f>
        <v>0</v>
      </c>
      <c r="H101" s="8">
        <f t="shared" si="8"/>
        <v>78250</v>
      </c>
      <c r="I101" s="66">
        <f>SUM(I102:I121)</f>
        <v>0</v>
      </c>
      <c r="J101" s="8">
        <f t="shared" si="9"/>
        <v>78250</v>
      </c>
      <c r="K101" s="66">
        <f>SUM(K102:K121)</f>
        <v>0</v>
      </c>
      <c r="L101" s="8">
        <f t="shared" si="10"/>
        <v>78250</v>
      </c>
      <c r="M101" s="66">
        <f>SUM(M102:M121)</f>
        <v>0</v>
      </c>
      <c r="N101" s="8">
        <f t="shared" si="11"/>
        <v>78250</v>
      </c>
      <c r="O101" s="66">
        <f>SUM(O102:O121)</f>
        <v>0</v>
      </c>
      <c r="P101" s="8">
        <f t="shared" si="13"/>
        <v>78250</v>
      </c>
    </row>
    <row r="102" spans="1:16" hidden="1">
      <c r="A102" s="6" t="s">
        <v>18</v>
      </c>
      <c r="B102" s="10"/>
      <c r="C102" s="29"/>
      <c r="D102" s="9">
        <f t="shared" si="12"/>
        <v>0</v>
      </c>
      <c r="E102" s="39">
        <v>8780</v>
      </c>
      <c r="F102" s="33">
        <f t="shared" si="7"/>
        <v>8780</v>
      </c>
      <c r="G102" s="67"/>
      <c r="H102" s="33">
        <f t="shared" si="8"/>
        <v>8780</v>
      </c>
      <c r="I102" s="33"/>
      <c r="J102" s="33">
        <f t="shared" si="9"/>
        <v>8780</v>
      </c>
      <c r="K102" s="67"/>
      <c r="L102" s="33">
        <f t="shared" si="10"/>
        <v>8780</v>
      </c>
      <c r="M102" s="67"/>
      <c r="N102" s="33">
        <f t="shared" si="11"/>
        <v>8780</v>
      </c>
      <c r="O102" s="33"/>
      <c r="P102" s="33">
        <f t="shared" si="13"/>
        <v>8780</v>
      </c>
    </row>
    <row r="103" spans="1:16" hidden="1">
      <c r="A103" s="6" t="s">
        <v>20</v>
      </c>
      <c r="B103" s="17">
        <v>40550</v>
      </c>
      <c r="C103" s="29"/>
      <c r="D103" s="9">
        <f t="shared" si="12"/>
        <v>40550</v>
      </c>
      <c r="E103" s="39"/>
      <c r="F103" s="33">
        <f t="shared" si="7"/>
        <v>40550</v>
      </c>
      <c r="G103" s="67"/>
      <c r="H103" s="33">
        <f t="shared" si="8"/>
        <v>40550</v>
      </c>
      <c r="I103" s="33"/>
      <c r="J103" s="33">
        <f t="shared" si="9"/>
        <v>40550</v>
      </c>
      <c r="K103" s="67"/>
      <c r="L103" s="33">
        <f t="shared" si="10"/>
        <v>40550</v>
      </c>
      <c r="M103" s="67"/>
      <c r="N103" s="33">
        <f t="shared" si="11"/>
        <v>40550</v>
      </c>
      <c r="O103" s="33"/>
      <c r="P103" s="33">
        <f t="shared" si="13"/>
        <v>40550</v>
      </c>
    </row>
    <row r="104" spans="1:16" hidden="1">
      <c r="A104" s="6" t="s">
        <v>1</v>
      </c>
      <c r="B104" s="17">
        <v>2700</v>
      </c>
      <c r="C104" s="29"/>
      <c r="D104" s="9">
        <f t="shared" si="12"/>
        <v>2700</v>
      </c>
      <c r="E104" s="39"/>
      <c r="F104" s="33">
        <f t="shared" si="7"/>
        <v>2700</v>
      </c>
      <c r="G104" s="67"/>
      <c r="H104" s="33">
        <f t="shared" si="8"/>
        <v>2700</v>
      </c>
      <c r="I104" s="33"/>
      <c r="J104" s="33">
        <f t="shared" si="9"/>
        <v>2700</v>
      </c>
      <c r="K104" s="67"/>
      <c r="L104" s="33">
        <f t="shared" si="10"/>
        <v>2700</v>
      </c>
      <c r="M104" s="67"/>
      <c r="N104" s="33">
        <f t="shared" si="11"/>
        <v>2700</v>
      </c>
      <c r="O104" s="33"/>
      <c r="P104" s="33">
        <f t="shared" si="13"/>
        <v>2700</v>
      </c>
    </row>
    <row r="105" spans="1:16" hidden="1">
      <c r="A105" s="6" t="s">
        <v>2</v>
      </c>
      <c r="B105" s="17">
        <v>3500</v>
      </c>
      <c r="C105" s="29"/>
      <c r="D105" s="9">
        <f t="shared" si="12"/>
        <v>3500</v>
      </c>
      <c r="E105" s="39"/>
      <c r="F105" s="33">
        <f t="shared" si="7"/>
        <v>3500</v>
      </c>
      <c r="G105" s="67"/>
      <c r="H105" s="33">
        <f t="shared" si="8"/>
        <v>3500</v>
      </c>
      <c r="I105" s="33"/>
      <c r="J105" s="33">
        <f t="shared" si="9"/>
        <v>3500</v>
      </c>
      <c r="K105" s="67"/>
      <c r="L105" s="33">
        <f t="shared" si="10"/>
        <v>3500</v>
      </c>
      <c r="M105" s="67"/>
      <c r="N105" s="33">
        <f t="shared" si="11"/>
        <v>3500</v>
      </c>
      <c r="O105" s="33"/>
      <c r="P105" s="33">
        <f t="shared" si="13"/>
        <v>3500</v>
      </c>
    </row>
    <row r="106" spans="1:16" hidden="1">
      <c r="A106" s="6" t="s">
        <v>19</v>
      </c>
      <c r="B106" s="17">
        <v>27000</v>
      </c>
      <c r="C106" s="29"/>
      <c r="D106" s="9">
        <f t="shared" si="12"/>
        <v>27000</v>
      </c>
      <c r="E106" s="39">
        <v>-10000</v>
      </c>
      <c r="F106" s="33">
        <f t="shared" si="7"/>
        <v>17000</v>
      </c>
      <c r="G106" s="67"/>
      <c r="H106" s="33">
        <f t="shared" si="8"/>
        <v>17000</v>
      </c>
      <c r="I106" s="33"/>
      <c r="J106" s="33">
        <f t="shared" si="9"/>
        <v>17000</v>
      </c>
      <c r="K106" s="67"/>
      <c r="L106" s="33">
        <f t="shared" si="10"/>
        <v>17000</v>
      </c>
      <c r="M106" s="67"/>
      <c r="N106" s="33">
        <f t="shared" si="11"/>
        <v>17000</v>
      </c>
      <c r="O106" s="33"/>
      <c r="P106" s="33">
        <f t="shared" si="13"/>
        <v>17000</v>
      </c>
    </row>
    <row r="107" spans="1:16" ht="15.75" hidden="1" customHeight="1">
      <c r="A107" s="6" t="s">
        <v>3</v>
      </c>
      <c r="B107" s="17"/>
      <c r="C107" s="29"/>
      <c r="D107" s="9">
        <f t="shared" si="12"/>
        <v>0</v>
      </c>
      <c r="E107" s="39"/>
      <c r="F107" s="33">
        <f t="shared" si="7"/>
        <v>0</v>
      </c>
      <c r="G107" s="67"/>
      <c r="H107" s="33">
        <f t="shared" si="8"/>
        <v>0</v>
      </c>
      <c r="I107" s="33"/>
      <c r="J107" s="33">
        <f t="shared" si="9"/>
        <v>0</v>
      </c>
      <c r="K107" s="67"/>
      <c r="L107" s="33">
        <f t="shared" si="10"/>
        <v>0</v>
      </c>
      <c r="M107" s="67"/>
      <c r="N107" s="33">
        <f t="shared" si="11"/>
        <v>0</v>
      </c>
      <c r="O107" s="33"/>
      <c r="P107" s="33">
        <f t="shared" si="13"/>
        <v>0</v>
      </c>
    </row>
    <row r="108" spans="1:16" hidden="1">
      <c r="A108" s="6" t="s">
        <v>4</v>
      </c>
      <c r="B108" s="17">
        <v>3000</v>
      </c>
      <c r="C108" s="29"/>
      <c r="D108" s="9">
        <f t="shared" si="12"/>
        <v>3000</v>
      </c>
      <c r="E108" s="39"/>
      <c r="F108" s="33">
        <f t="shared" si="7"/>
        <v>3000</v>
      </c>
      <c r="G108" s="67"/>
      <c r="H108" s="33">
        <f t="shared" si="8"/>
        <v>3000</v>
      </c>
      <c r="I108" s="33"/>
      <c r="J108" s="33">
        <f t="shared" si="9"/>
        <v>3000</v>
      </c>
      <c r="K108" s="67"/>
      <c r="L108" s="33">
        <f t="shared" si="10"/>
        <v>3000</v>
      </c>
      <c r="M108" s="67"/>
      <c r="N108" s="33">
        <f t="shared" si="11"/>
        <v>3000</v>
      </c>
      <c r="O108" s="33"/>
      <c r="P108" s="33">
        <f t="shared" si="13"/>
        <v>3000</v>
      </c>
    </row>
    <row r="109" spans="1:16" ht="15.75" hidden="1" customHeight="1">
      <c r="A109" s="6" t="s">
        <v>5</v>
      </c>
      <c r="B109" s="17"/>
      <c r="C109" s="29"/>
      <c r="D109" s="9">
        <f t="shared" si="12"/>
        <v>0</v>
      </c>
      <c r="E109" s="39"/>
      <c r="F109" s="8">
        <f t="shared" si="7"/>
        <v>0</v>
      </c>
      <c r="G109" s="66"/>
      <c r="H109" s="8">
        <f t="shared" si="8"/>
        <v>0</v>
      </c>
      <c r="I109" s="8"/>
      <c r="J109" s="8">
        <f t="shared" si="9"/>
        <v>0</v>
      </c>
      <c r="K109" s="66"/>
      <c r="L109" s="8">
        <f t="shared" si="10"/>
        <v>0</v>
      </c>
      <c r="M109" s="66"/>
      <c r="N109" s="8">
        <f t="shared" si="11"/>
        <v>0</v>
      </c>
      <c r="O109" s="8"/>
      <c r="P109" s="8">
        <f t="shared" si="13"/>
        <v>0</v>
      </c>
    </row>
    <row r="110" spans="1:16" ht="15.75" hidden="1" customHeight="1">
      <c r="A110" s="6" t="s">
        <v>6</v>
      </c>
      <c r="B110" s="17"/>
      <c r="C110" s="29"/>
      <c r="D110" s="9">
        <f t="shared" si="12"/>
        <v>0</v>
      </c>
      <c r="E110" s="39"/>
      <c r="F110" s="8">
        <f t="shared" si="7"/>
        <v>0</v>
      </c>
      <c r="G110" s="66"/>
      <c r="H110" s="8">
        <f t="shared" si="8"/>
        <v>0</v>
      </c>
      <c r="I110" s="8"/>
      <c r="J110" s="8">
        <f t="shared" si="9"/>
        <v>0</v>
      </c>
      <c r="K110" s="66"/>
      <c r="L110" s="8">
        <f t="shared" si="10"/>
        <v>0</v>
      </c>
      <c r="M110" s="66"/>
      <c r="N110" s="8">
        <f t="shared" si="11"/>
        <v>0</v>
      </c>
      <c r="O110" s="8"/>
      <c r="P110" s="8">
        <f t="shared" si="13"/>
        <v>0</v>
      </c>
    </row>
    <row r="111" spans="1:16" ht="15.75" hidden="1" customHeight="1">
      <c r="A111" s="6" t="s">
        <v>7</v>
      </c>
      <c r="B111" s="17"/>
      <c r="C111" s="29"/>
      <c r="D111" s="9">
        <f t="shared" si="12"/>
        <v>0</v>
      </c>
      <c r="E111" s="39"/>
      <c r="F111" s="8">
        <f t="shared" si="7"/>
        <v>0</v>
      </c>
      <c r="G111" s="66"/>
      <c r="H111" s="8">
        <f t="shared" si="8"/>
        <v>0</v>
      </c>
      <c r="I111" s="8"/>
      <c r="J111" s="8">
        <f t="shared" si="9"/>
        <v>0</v>
      </c>
      <c r="K111" s="66"/>
      <c r="L111" s="8">
        <f t="shared" si="10"/>
        <v>0</v>
      </c>
      <c r="M111" s="66"/>
      <c r="N111" s="8">
        <f t="shared" si="11"/>
        <v>0</v>
      </c>
      <c r="O111" s="8"/>
      <c r="P111" s="8">
        <f t="shared" si="13"/>
        <v>0</v>
      </c>
    </row>
    <row r="112" spans="1:16" ht="15.75" hidden="1" customHeight="1">
      <c r="A112" s="6" t="s">
        <v>8</v>
      </c>
      <c r="B112" s="17"/>
      <c r="C112" s="29"/>
      <c r="D112" s="9">
        <f t="shared" si="12"/>
        <v>0</v>
      </c>
      <c r="E112" s="39"/>
      <c r="F112" s="8">
        <f t="shared" si="7"/>
        <v>0</v>
      </c>
      <c r="G112" s="66"/>
      <c r="H112" s="8">
        <f t="shared" si="8"/>
        <v>0</v>
      </c>
      <c r="I112" s="8"/>
      <c r="J112" s="8">
        <f t="shared" si="9"/>
        <v>0</v>
      </c>
      <c r="K112" s="66"/>
      <c r="L112" s="8">
        <f t="shared" si="10"/>
        <v>0</v>
      </c>
      <c r="M112" s="66"/>
      <c r="N112" s="8">
        <f t="shared" si="11"/>
        <v>0</v>
      </c>
      <c r="O112" s="8"/>
      <c r="P112" s="8">
        <f t="shared" si="13"/>
        <v>0</v>
      </c>
    </row>
    <row r="113" spans="1:16" ht="15.75" hidden="1" customHeight="1">
      <c r="A113" s="6" t="s">
        <v>9</v>
      </c>
      <c r="B113" s="17"/>
      <c r="C113" s="29"/>
      <c r="D113" s="9">
        <f t="shared" si="12"/>
        <v>0</v>
      </c>
      <c r="E113" s="39"/>
      <c r="F113" s="8">
        <f t="shared" si="7"/>
        <v>0</v>
      </c>
      <c r="G113" s="66"/>
      <c r="H113" s="8">
        <f t="shared" si="8"/>
        <v>0</v>
      </c>
      <c r="I113" s="8"/>
      <c r="J113" s="8">
        <f t="shared" si="9"/>
        <v>0</v>
      </c>
      <c r="K113" s="66"/>
      <c r="L113" s="8">
        <f t="shared" si="10"/>
        <v>0</v>
      </c>
      <c r="M113" s="66"/>
      <c r="N113" s="8">
        <f t="shared" si="11"/>
        <v>0</v>
      </c>
      <c r="O113" s="8"/>
      <c r="P113" s="8">
        <f t="shared" si="13"/>
        <v>0</v>
      </c>
    </row>
    <row r="114" spans="1:16" ht="15.75" hidden="1" customHeight="1">
      <c r="A114" s="6" t="s">
        <v>10</v>
      </c>
      <c r="B114" s="17"/>
      <c r="C114" s="29"/>
      <c r="D114" s="9">
        <f t="shared" si="12"/>
        <v>0</v>
      </c>
      <c r="E114" s="39">
        <v>400</v>
      </c>
      <c r="F114" s="33">
        <f t="shared" si="7"/>
        <v>400</v>
      </c>
      <c r="G114" s="67"/>
      <c r="H114" s="33">
        <f t="shared" si="8"/>
        <v>400</v>
      </c>
      <c r="I114" s="33"/>
      <c r="J114" s="33">
        <f t="shared" si="9"/>
        <v>400</v>
      </c>
      <c r="K114" s="67"/>
      <c r="L114" s="33">
        <f t="shared" si="10"/>
        <v>400</v>
      </c>
      <c r="M114" s="67"/>
      <c r="N114" s="33">
        <f t="shared" si="11"/>
        <v>400</v>
      </c>
      <c r="O114" s="33"/>
      <c r="P114" s="33">
        <f t="shared" si="13"/>
        <v>400</v>
      </c>
    </row>
    <row r="115" spans="1:16" ht="15.75" hidden="1" customHeight="1">
      <c r="A115" s="6" t="s">
        <v>17</v>
      </c>
      <c r="B115" s="17"/>
      <c r="C115" s="29"/>
      <c r="D115" s="9">
        <f t="shared" si="12"/>
        <v>0</v>
      </c>
      <c r="E115" s="39"/>
      <c r="F115" s="8">
        <f t="shared" si="7"/>
        <v>0</v>
      </c>
      <c r="G115" s="66"/>
      <c r="H115" s="8">
        <f t="shared" si="8"/>
        <v>0</v>
      </c>
      <c r="I115" s="8"/>
      <c r="J115" s="8">
        <f t="shared" si="9"/>
        <v>0</v>
      </c>
      <c r="K115" s="66"/>
      <c r="L115" s="8">
        <f t="shared" si="10"/>
        <v>0</v>
      </c>
      <c r="M115" s="66"/>
      <c r="N115" s="8">
        <f t="shared" si="11"/>
        <v>0</v>
      </c>
      <c r="O115" s="8"/>
      <c r="P115" s="8">
        <f t="shared" si="13"/>
        <v>0</v>
      </c>
    </row>
    <row r="116" spans="1:16" ht="15.75" hidden="1" customHeight="1">
      <c r="A116" s="6" t="s">
        <v>11</v>
      </c>
      <c r="B116" s="17"/>
      <c r="C116" s="29"/>
      <c r="D116" s="9">
        <f t="shared" si="12"/>
        <v>0</v>
      </c>
      <c r="E116" s="39"/>
      <c r="F116" s="8">
        <f t="shared" si="7"/>
        <v>0</v>
      </c>
      <c r="G116" s="66"/>
      <c r="H116" s="8">
        <f t="shared" si="8"/>
        <v>0</v>
      </c>
      <c r="I116" s="8"/>
      <c r="J116" s="8">
        <f t="shared" si="9"/>
        <v>0</v>
      </c>
      <c r="K116" s="66"/>
      <c r="L116" s="8">
        <f t="shared" si="10"/>
        <v>0</v>
      </c>
      <c r="M116" s="66"/>
      <c r="N116" s="8">
        <f t="shared" si="11"/>
        <v>0</v>
      </c>
      <c r="O116" s="8"/>
      <c r="P116" s="8">
        <f t="shared" si="13"/>
        <v>0</v>
      </c>
    </row>
    <row r="117" spans="1:16" ht="15.75" hidden="1" customHeight="1">
      <c r="A117" s="6" t="s">
        <v>12</v>
      </c>
      <c r="B117" s="17"/>
      <c r="C117" s="29"/>
      <c r="D117" s="9">
        <f t="shared" si="12"/>
        <v>0</v>
      </c>
      <c r="E117" s="39"/>
      <c r="F117" s="8">
        <f t="shared" si="7"/>
        <v>0</v>
      </c>
      <c r="G117" s="66"/>
      <c r="H117" s="8">
        <f t="shared" si="8"/>
        <v>0</v>
      </c>
      <c r="I117" s="8"/>
      <c r="J117" s="8">
        <f t="shared" si="9"/>
        <v>0</v>
      </c>
      <c r="K117" s="66"/>
      <c r="L117" s="8">
        <f t="shared" si="10"/>
        <v>0</v>
      </c>
      <c r="M117" s="66"/>
      <c r="N117" s="8">
        <f t="shared" si="11"/>
        <v>0</v>
      </c>
      <c r="O117" s="8"/>
      <c r="P117" s="8">
        <f t="shared" si="13"/>
        <v>0</v>
      </c>
    </row>
    <row r="118" spans="1:16" ht="15.75" hidden="1" customHeight="1">
      <c r="A118" s="6" t="s">
        <v>13</v>
      </c>
      <c r="B118" s="17"/>
      <c r="C118" s="29"/>
      <c r="D118" s="9">
        <f t="shared" ref="D118:D181" si="14">B118+C118</f>
        <v>0</v>
      </c>
      <c r="E118" s="39"/>
      <c r="F118" s="8">
        <f t="shared" ref="F118:F181" si="15">D118+E118</f>
        <v>0</v>
      </c>
      <c r="G118" s="66"/>
      <c r="H118" s="8">
        <f t="shared" si="8"/>
        <v>0</v>
      </c>
      <c r="I118" s="8"/>
      <c r="J118" s="8">
        <f t="shared" si="9"/>
        <v>0</v>
      </c>
      <c r="K118" s="66"/>
      <c r="L118" s="8">
        <f t="shared" si="10"/>
        <v>0</v>
      </c>
      <c r="M118" s="66"/>
      <c r="N118" s="8">
        <f t="shared" si="11"/>
        <v>0</v>
      </c>
      <c r="O118" s="8"/>
      <c r="P118" s="8">
        <f t="shared" si="13"/>
        <v>0</v>
      </c>
    </row>
    <row r="119" spans="1:16" hidden="1">
      <c r="A119" s="6" t="s">
        <v>14</v>
      </c>
      <c r="B119" s="17">
        <v>1500</v>
      </c>
      <c r="C119" s="29"/>
      <c r="D119" s="9">
        <f t="shared" si="14"/>
        <v>1500</v>
      </c>
      <c r="E119" s="39"/>
      <c r="F119" s="33">
        <f t="shared" si="15"/>
        <v>1500</v>
      </c>
      <c r="G119" s="67"/>
      <c r="H119" s="33">
        <f t="shared" si="8"/>
        <v>1500</v>
      </c>
      <c r="I119" s="33"/>
      <c r="J119" s="33">
        <f t="shared" si="9"/>
        <v>1500</v>
      </c>
      <c r="K119" s="67"/>
      <c r="L119" s="33">
        <f t="shared" si="10"/>
        <v>1500</v>
      </c>
      <c r="M119" s="67"/>
      <c r="N119" s="33">
        <f t="shared" si="11"/>
        <v>1500</v>
      </c>
      <c r="O119" s="33"/>
      <c r="P119" s="33">
        <f t="shared" si="13"/>
        <v>1500</v>
      </c>
    </row>
    <row r="120" spans="1:16" hidden="1">
      <c r="A120" s="6" t="s">
        <v>15</v>
      </c>
      <c r="B120" s="10"/>
      <c r="C120" s="29"/>
      <c r="D120" s="9">
        <f t="shared" si="14"/>
        <v>0</v>
      </c>
      <c r="E120" s="39"/>
      <c r="F120" s="8">
        <f t="shared" si="15"/>
        <v>0</v>
      </c>
      <c r="G120" s="66"/>
      <c r="H120" s="8">
        <f t="shared" si="8"/>
        <v>0</v>
      </c>
      <c r="I120" s="8"/>
      <c r="J120" s="8">
        <f t="shared" si="9"/>
        <v>0</v>
      </c>
      <c r="K120" s="66"/>
      <c r="L120" s="8">
        <f t="shared" si="10"/>
        <v>0</v>
      </c>
      <c r="M120" s="66"/>
      <c r="N120" s="8">
        <f t="shared" si="11"/>
        <v>0</v>
      </c>
      <c r="O120" s="8"/>
      <c r="P120" s="8">
        <f t="shared" si="13"/>
        <v>0</v>
      </c>
    </row>
    <row r="121" spans="1:16" hidden="1">
      <c r="A121" s="6" t="s">
        <v>16</v>
      </c>
      <c r="B121" s="10"/>
      <c r="C121" s="29"/>
      <c r="D121" s="9">
        <f t="shared" si="14"/>
        <v>0</v>
      </c>
      <c r="E121" s="39">
        <v>820</v>
      </c>
      <c r="F121" s="33">
        <f t="shared" si="15"/>
        <v>820</v>
      </c>
      <c r="G121" s="67"/>
      <c r="H121" s="33">
        <f t="shared" ref="H121:H184" si="16">F121+G121</f>
        <v>820</v>
      </c>
      <c r="I121" s="33"/>
      <c r="J121" s="33">
        <f t="shared" ref="J121:J184" si="17">H121+I121</f>
        <v>820</v>
      </c>
      <c r="K121" s="67"/>
      <c r="L121" s="33">
        <f t="shared" ref="L121:L184" si="18">J121+K121</f>
        <v>820</v>
      </c>
      <c r="M121" s="67"/>
      <c r="N121" s="33">
        <f t="shared" si="11"/>
        <v>820</v>
      </c>
      <c r="O121" s="33"/>
      <c r="P121" s="33">
        <f t="shared" si="13"/>
        <v>820</v>
      </c>
    </row>
    <row r="122" spans="1:16" s="76" customFormat="1" ht="99" hidden="1" customHeight="1">
      <c r="A122" s="7" t="s">
        <v>32</v>
      </c>
      <c r="B122" s="8">
        <f>SUM(B123:B134)</f>
        <v>1379</v>
      </c>
      <c r="C122" s="8">
        <f>SUM(C123:C134)</f>
        <v>0</v>
      </c>
      <c r="D122" s="8">
        <f>SUM(D123:D134)</f>
        <v>1379</v>
      </c>
      <c r="E122" s="8">
        <f>SUM(E123:E134)</f>
        <v>0</v>
      </c>
      <c r="F122" s="8">
        <f t="shared" si="15"/>
        <v>1379</v>
      </c>
      <c r="G122" s="66">
        <f>SUM(G123:G134)</f>
        <v>0</v>
      </c>
      <c r="H122" s="8">
        <f t="shared" si="16"/>
        <v>1379</v>
      </c>
      <c r="I122" s="66">
        <f>SUM(I123:I134)</f>
        <v>0</v>
      </c>
      <c r="J122" s="8">
        <f t="shared" si="17"/>
        <v>1379</v>
      </c>
      <c r="K122" s="66">
        <f>SUM(K123:K134)</f>
        <v>0</v>
      </c>
      <c r="L122" s="8">
        <f t="shared" si="18"/>
        <v>1379</v>
      </c>
      <c r="M122" s="66">
        <f>SUM(M123:M134)</f>
        <v>0</v>
      </c>
      <c r="N122" s="8">
        <f t="shared" si="11"/>
        <v>1379</v>
      </c>
      <c r="O122" s="66">
        <f>SUM(O123:O134)</f>
        <v>0</v>
      </c>
      <c r="P122" s="8">
        <f t="shared" si="13"/>
        <v>1379</v>
      </c>
    </row>
    <row r="123" spans="1:16" s="76" customFormat="1" hidden="1">
      <c r="A123" s="6" t="s">
        <v>5</v>
      </c>
      <c r="B123" s="10">
        <v>140</v>
      </c>
      <c r="C123" s="77"/>
      <c r="D123" s="9">
        <f t="shared" si="14"/>
        <v>140</v>
      </c>
      <c r="E123" s="77"/>
      <c r="F123" s="33">
        <f t="shared" si="15"/>
        <v>140</v>
      </c>
      <c r="G123" s="67"/>
      <c r="H123" s="33">
        <f t="shared" si="16"/>
        <v>140</v>
      </c>
      <c r="I123" s="33"/>
      <c r="J123" s="33">
        <f t="shared" si="17"/>
        <v>140</v>
      </c>
      <c r="K123" s="67"/>
      <c r="L123" s="33">
        <f t="shared" si="18"/>
        <v>140</v>
      </c>
      <c r="M123" s="67"/>
      <c r="N123" s="33">
        <f t="shared" ref="N123:N186" si="19">L123+M123</f>
        <v>140</v>
      </c>
      <c r="O123" s="33"/>
      <c r="P123" s="33">
        <f t="shared" si="13"/>
        <v>140</v>
      </c>
    </row>
    <row r="124" spans="1:16" s="76" customFormat="1" hidden="1">
      <c r="A124" s="13" t="s">
        <v>6</v>
      </c>
      <c r="B124" s="10">
        <v>90</v>
      </c>
      <c r="C124" s="77"/>
      <c r="D124" s="9">
        <f t="shared" si="14"/>
        <v>90</v>
      </c>
      <c r="E124" s="77"/>
      <c r="F124" s="33">
        <f t="shared" si="15"/>
        <v>90</v>
      </c>
      <c r="G124" s="67"/>
      <c r="H124" s="33">
        <f t="shared" si="16"/>
        <v>90</v>
      </c>
      <c r="I124" s="33"/>
      <c r="J124" s="33">
        <f t="shared" si="17"/>
        <v>90</v>
      </c>
      <c r="K124" s="67"/>
      <c r="L124" s="33">
        <f t="shared" si="18"/>
        <v>90</v>
      </c>
      <c r="M124" s="67"/>
      <c r="N124" s="33">
        <f t="shared" si="19"/>
        <v>90</v>
      </c>
      <c r="O124" s="33"/>
      <c r="P124" s="33">
        <f t="shared" si="13"/>
        <v>90</v>
      </c>
    </row>
    <row r="125" spans="1:16" s="76" customFormat="1" hidden="1">
      <c r="A125" s="15" t="s">
        <v>7</v>
      </c>
      <c r="B125" s="10">
        <v>110</v>
      </c>
      <c r="C125" s="77"/>
      <c r="D125" s="9">
        <f t="shared" si="14"/>
        <v>110</v>
      </c>
      <c r="E125" s="77"/>
      <c r="F125" s="33">
        <f t="shared" si="15"/>
        <v>110</v>
      </c>
      <c r="G125" s="67"/>
      <c r="H125" s="33">
        <f t="shared" si="16"/>
        <v>110</v>
      </c>
      <c r="I125" s="33"/>
      <c r="J125" s="33">
        <f t="shared" si="17"/>
        <v>110</v>
      </c>
      <c r="K125" s="67"/>
      <c r="L125" s="33">
        <f t="shared" si="18"/>
        <v>110</v>
      </c>
      <c r="M125" s="67"/>
      <c r="N125" s="33">
        <f t="shared" si="19"/>
        <v>110</v>
      </c>
      <c r="O125" s="33"/>
      <c r="P125" s="33">
        <f t="shared" si="13"/>
        <v>110</v>
      </c>
    </row>
    <row r="126" spans="1:16" s="76" customFormat="1" hidden="1">
      <c r="A126" s="13" t="s">
        <v>8</v>
      </c>
      <c r="B126" s="10">
        <v>90</v>
      </c>
      <c r="C126" s="77"/>
      <c r="D126" s="9">
        <f t="shared" si="14"/>
        <v>90</v>
      </c>
      <c r="E126" s="77"/>
      <c r="F126" s="33">
        <f t="shared" si="15"/>
        <v>90</v>
      </c>
      <c r="G126" s="67"/>
      <c r="H126" s="33">
        <f t="shared" si="16"/>
        <v>90</v>
      </c>
      <c r="I126" s="33"/>
      <c r="J126" s="33">
        <f t="shared" si="17"/>
        <v>90</v>
      </c>
      <c r="K126" s="67"/>
      <c r="L126" s="33">
        <f t="shared" si="18"/>
        <v>90</v>
      </c>
      <c r="M126" s="67"/>
      <c r="N126" s="33">
        <f t="shared" si="19"/>
        <v>90</v>
      </c>
      <c r="O126" s="33"/>
      <c r="P126" s="33">
        <f t="shared" si="13"/>
        <v>90</v>
      </c>
    </row>
    <row r="127" spans="1:16" s="76" customFormat="1" hidden="1">
      <c r="A127" s="15" t="s">
        <v>9</v>
      </c>
      <c r="B127" s="10">
        <v>130</v>
      </c>
      <c r="C127" s="77"/>
      <c r="D127" s="9">
        <f t="shared" si="14"/>
        <v>130</v>
      </c>
      <c r="E127" s="77"/>
      <c r="F127" s="33">
        <f t="shared" si="15"/>
        <v>130</v>
      </c>
      <c r="G127" s="67"/>
      <c r="H127" s="33">
        <f t="shared" si="16"/>
        <v>130</v>
      </c>
      <c r="I127" s="33"/>
      <c r="J127" s="33">
        <f t="shared" si="17"/>
        <v>130</v>
      </c>
      <c r="K127" s="67"/>
      <c r="L127" s="33">
        <f t="shared" si="18"/>
        <v>130</v>
      </c>
      <c r="M127" s="67"/>
      <c r="N127" s="33">
        <f t="shared" si="19"/>
        <v>130</v>
      </c>
      <c r="O127" s="33"/>
      <c r="P127" s="33">
        <f t="shared" si="13"/>
        <v>130</v>
      </c>
    </row>
    <row r="128" spans="1:16" s="76" customFormat="1" hidden="1">
      <c r="A128" s="13" t="s">
        <v>10</v>
      </c>
      <c r="B128" s="10">
        <v>150</v>
      </c>
      <c r="C128" s="77"/>
      <c r="D128" s="9">
        <f t="shared" si="14"/>
        <v>150</v>
      </c>
      <c r="E128" s="77"/>
      <c r="F128" s="33">
        <f t="shared" si="15"/>
        <v>150</v>
      </c>
      <c r="G128" s="67"/>
      <c r="H128" s="33">
        <f t="shared" si="16"/>
        <v>150</v>
      </c>
      <c r="I128" s="33"/>
      <c r="J128" s="33">
        <f t="shared" si="17"/>
        <v>150</v>
      </c>
      <c r="K128" s="67"/>
      <c r="L128" s="33">
        <f t="shared" si="18"/>
        <v>150</v>
      </c>
      <c r="M128" s="67"/>
      <c r="N128" s="33">
        <f t="shared" si="19"/>
        <v>150</v>
      </c>
      <c r="O128" s="33"/>
      <c r="P128" s="33">
        <f t="shared" si="13"/>
        <v>150</v>
      </c>
    </row>
    <row r="129" spans="1:16" s="76" customFormat="1" hidden="1">
      <c r="A129" s="15" t="s">
        <v>12</v>
      </c>
      <c r="B129" s="10">
        <v>100</v>
      </c>
      <c r="C129" s="77"/>
      <c r="D129" s="9">
        <f t="shared" si="14"/>
        <v>100</v>
      </c>
      <c r="E129" s="77"/>
      <c r="F129" s="33">
        <f t="shared" si="15"/>
        <v>100</v>
      </c>
      <c r="G129" s="67"/>
      <c r="H129" s="33">
        <f t="shared" si="16"/>
        <v>100</v>
      </c>
      <c r="I129" s="33"/>
      <c r="J129" s="33">
        <f t="shared" si="17"/>
        <v>100</v>
      </c>
      <c r="K129" s="67"/>
      <c r="L129" s="33">
        <f t="shared" si="18"/>
        <v>100</v>
      </c>
      <c r="M129" s="67"/>
      <c r="N129" s="33">
        <f t="shared" si="19"/>
        <v>100</v>
      </c>
      <c r="O129" s="33"/>
      <c r="P129" s="33">
        <f t="shared" si="13"/>
        <v>100</v>
      </c>
    </row>
    <row r="130" spans="1:16" s="76" customFormat="1" hidden="1">
      <c r="A130" s="13" t="s">
        <v>13</v>
      </c>
      <c r="B130" s="10">
        <v>140</v>
      </c>
      <c r="C130" s="77"/>
      <c r="D130" s="9">
        <f t="shared" si="14"/>
        <v>140</v>
      </c>
      <c r="E130" s="77"/>
      <c r="F130" s="33">
        <f t="shared" si="15"/>
        <v>140</v>
      </c>
      <c r="G130" s="67"/>
      <c r="H130" s="33">
        <f t="shared" si="16"/>
        <v>140</v>
      </c>
      <c r="I130" s="33"/>
      <c r="J130" s="33">
        <f t="shared" si="17"/>
        <v>140</v>
      </c>
      <c r="K130" s="67"/>
      <c r="L130" s="33">
        <f t="shared" si="18"/>
        <v>140</v>
      </c>
      <c r="M130" s="67"/>
      <c r="N130" s="33">
        <f t="shared" si="19"/>
        <v>140</v>
      </c>
      <c r="O130" s="33"/>
      <c r="P130" s="33">
        <f t="shared" si="13"/>
        <v>140</v>
      </c>
    </row>
    <row r="131" spans="1:16" s="76" customFormat="1" hidden="1">
      <c r="A131" s="15" t="s">
        <v>15</v>
      </c>
      <c r="B131" s="10">
        <v>100</v>
      </c>
      <c r="C131" s="77"/>
      <c r="D131" s="9">
        <f t="shared" si="14"/>
        <v>100</v>
      </c>
      <c r="E131" s="77"/>
      <c r="F131" s="33">
        <f t="shared" si="15"/>
        <v>100</v>
      </c>
      <c r="G131" s="67"/>
      <c r="H131" s="33">
        <f t="shared" si="16"/>
        <v>100</v>
      </c>
      <c r="I131" s="33"/>
      <c r="J131" s="33">
        <f t="shared" si="17"/>
        <v>100</v>
      </c>
      <c r="K131" s="67"/>
      <c r="L131" s="33">
        <f t="shared" si="18"/>
        <v>100</v>
      </c>
      <c r="M131" s="67"/>
      <c r="N131" s="33">
        <f t="shared" si="19"/>
        <v>100</v>
      </c>
      <c r="O131" s="33"/>
      <c r="P131" s="33">
        <f t="shared" si="13"/>
        <v>100</v>
      </c>
    </row>
    <row r="132" spans="1:16" s="76" customFormat="1" hidden="1">
      <c r="A132" s="6" t="s">
        <v>2</v>
      </c>
      <c r="B132" s="10">
        <v>80</v>
      </c>
      <c r="C132" s="77"/>
      <c r="D132" s="9">
        <f t="shared" si="14"/>
        <v>80</v>
      </c>
      <c r="E132" s="77"/>
      <c r="F132" s="33">
        <f t="shared" si="15"/>
        <v>80</v>
      </c>
      <c r="G132" s="67"/>
      <c r="H132" s="33">
        <f t="shared" si="16"/>
        <v>80</v>
      </c>
      <c r="I132" s="33"/>
      <c r="J132" s="33">
        <f t="shared" si="17"/>
        <v>80</v>
      </c>
      <c r="K132" s="67"/>
      <c r="L132" s="33">
        <f t="shared" si="18"/>
        <v>80</v>
      </c>
      <c r="M132" s="67"/>
      <c r="N132" s="33">
        <f t="shared" si="19"/>
        <v>80</v>
      </c>
      <c r="O132" s="33"/>
      <c r="P132" s="33">
        <f t="shared" si="13"/>
        <v>80</v>
      </c>
    </row>
    <row r="133" spans="1:16" s="76" customFormat="1" hidden="1">
      <c r="A133" s="6" t="s">
        <v>1</v>
      </c>
      <c r="B133" s="10">
        <v>130</v>
      </c>
      <c r="C133" s="77"/>
      <c r="D133" s="9">
        <f t="shared" si="14"/>
        <v>130</v>
      </c>
      <c r="E133" s="77"/>
      <c r="F133" s="33">
        <f t="shared" si="15"/>
        <v>130</v>
      </c>
      <c r="G133" s="67"/>
      <c r="H133" s="33">
        <f t="shared" si="16"/>
        <v>130</v>
      </c>
      <c r="I133" s="33"/>
      <c r="J133" s="33">
        <f t="shared" si="17"/>
        <v>130</v>
      </c>
      <c r="K133" s="67"/>
      <c r="L133" s="33">
        <f t="shared" si="18"/>
        <v>130</v>
      </c>
      <c r="M133" s="67"/>
      <c r="N133" s="33">
        <f t="shared" si="19"/>
        <v>130</v>
      </c>
      <c r="O133" s="33"/>
      <c r="P133" s="33">
        <f t="shared" si="13"/>
        <v>130</v>
      </c>
    </row>
    <row r="134" spans="1:16" s="76" customFormat="1" ht="15.75" hidden="1" customHeight="1">
      <c r="A134" s="13" t="s">
        <v>16</v>
      </c>
      <c r="B134" s="10">
        <v>119</v>
      </c>
      <c r="C134" s="77"/>
      <c r="D134" s="9">
        <f t="shared" si="14"/>
        <v>119</v>
      </c>
      <c r="E134" s="77"/>
      <c r="F134" s="33">
        <f t="shared" si="15"/>
        <v>119</v>
      </c>
      <c r="G134" s="67"/>
      <c r="H134" s="33">
        <f t="shared" si="16"/>
        <v>119</v>
      </c>
      <c r="I134" s="33"/>
      <c r="J134" s="33">
        <f t="shared" si="17"/>
        <v>119</v>
      </c>
      <c r="K134" s="67"/>
      <c r="L134" s="33">
        <f t="shared" si="18"/>
        <v>119</v>
      </c>
      <c r="M134" s="67"/>
      <c r="N134" s="33">
        <f t="shared" si="19"/>
        <v>119</v>
      </c>
      <c r="O134" s="33"/>
      <c r="P134" s="33">
        <f t="shared" si="13"/>
        <v>119</v>
      </c>
    </row>
    <row r="135" spans="1:16" ht="69" hidden="1" customHeight="1">
      <c r="A135" s="7" t="s">
        <v>29</v>
      </c>
      <c r="B135" s="8">
        <f>SUM(B136:B154)</f>
        <v>320000</v>
      </c>
      <c r="C135" s="8">
        <f>SUM(C136:C154)</f>
        <v>-41248</v>
      </c>
      <c r="D135" s="8">
        <f>SUM(D136:D154)</f>
        <v>278752</v>
      </c>
      <c r="E135" s="8">
        <f>SUM(E136:E154)</f>
        <v>0</v>
      </c>
      <c r="F135" s="8">
        <f t="shared" si="15"/>
        <v>278752</v>
      </c>
      <c r="G135" s="66">
        <f>SUM(G136:G154)</f>
        <v>0</v>
      </c>
      <c r="H135" s="8">
        <f t="shared" si="16"/>
        <v>278752</v>
      </c>
      <c r="I135" s="66">
        <f>SUM(I136:I154)</f>
        <v>0</v>
      </c>
      <c r="J135" s="8">
        <f t="shared" si="17"/>
        <v>278752</v>
      </c>
      <c r="K135" s="66">
        <f>SUM(K136:K154)</f>
        <v>-17794</v>
      </c>
      <c r="L135" s="8">
        <f t="shared" si="18"/>
        <v>260958</v>
      </c>
      <c r="M135" s="66">
        <f>SUM(M136:M154)</f>
        <v>0</v>
      </c>
      <c r="N135" s="8">
        <f t="shared" si="19"/>
        <v>260958</v>
      </c>
      <c r="O135" s="66">
        <f>SUM(O136:O154)</f>
        <v>0</v>
      </c>
      <c r="P135" s="8">
        <f t="shared" si="13"/>
        <v>260958</v>
      </c>
    </row>
    <row r="136" spans="1:16" hidden="1">
      <c r="A136" s="6" t="s">
        <v>20</v>
      </c>
      <c r="B136" s="10">
        <v>27000</v>
      </c>
      <c r="C136" s="31">
        <v>5000</v>
      </c>
      <c r="D136" s="9">
        <f t="shared" si="14"/>
        <v>32000</v>
      </c>
      <c r="E136" s="45"/>
      <c r="F136" s="33">
        <f t="shared" si="15"/>
        <v>32000</v>
      </c>
      <c r="G136" s="67"/>
      <c r="H136" s="33">
        <f t="shared" si="16"/>
        <v>32000</v>
      </c>
      <c r="I136" s="33"/>
      <c r="J136" s="33">
        <f t="shared" si="17"/>
        <v>32000</v>
      </c>
      <c r="K136" s="67">
        <v>-3234</v>
      </c>
      <c r="L136" s="33">
        <f t="shared" si="18"/>
        <v>28766</v>
      </c>
      <c r="M136" s="67"/>
      <c r="N136" s="33">
        <f t="shared" si="19"/>
        <v>28766</v>
      </c>
      <c r="O136" s="33"/>
      <c r="P136" s="33">
        <f t="shared" si="13"/>
        <v>28766</v>
      </c>
    </row>
    <row r="137" spans="1:16" hidden="1">
      <c r="A137" s="6" t="s">
        <v>1</v>
      </c>
      <c r="B137" s="10">
        <v>104248</v>
      </c>
      <c r="C137" s="31">
        <v>-23448</v>
      </c>
      <c r="D137" s="9">
        <f t="shared" si="14"/>
        <v>80800</v>
      </c>
      <c r="E137" s="45"/>
      <c r="F137" s="33">
        <f t="shared" si="15"/>
        <v>80800</v>
      </c>
      <c r="G137" s="67"/>
      <c r="H137" s="33">
        <f t="shared" si="16"/>
        <v>80800</v>
      </c>
      <c r="I137" s="33"/>
      <c r="J137" s="33">
        <f t="shared" si="17"/>
        <v>80800</v>
      </c>
      <c r="K137" s="67">
        <v>517</v>
      </c>
      <c r="L137" s="33">
        <f t="shared" si="18"/>
        <v>81317</v>
      </c>
      <c r="M137" s="67"/>
      <c r="N137" s="33">
        <f t="shared" si="19"/>
        <v>81317</v>
      </c>
      <c r="O137" s="33"/>
      <c r="P137" s="33">
        <f t="shared" si="13"/>
        <v>81317</v>
      </c>
    </row>
    <row r="138" spans="1:16" hidden="1">
      <c r="A138" s="6" t="s">
        <v>2</v>
      </c>
      <c r="B138" s="10">
        <v>28669</v>
      </c>
      <c r="C138" s="29"/>
      <c r="D138" s="9">
        <f t="shared" si="14"/>
        <v>28669</v>
      </c>
      <c r="E138" s="46"/>
      <c r="F138" s="33">
        <f t="shared" si="15"/>
        <v>28669</v>
      </c>
      <c r="G138" s="67"/>
      <c r="H138" s="33">
        <f t="shared" si="16"/>
        <v>28669</v>
      </c>
      <c r="I138" s="33"/>
      <c r="J138" s="33">
        <f t="shared" si="17"/>
        <v>28669</v>
      </c>
      <c r="K138" s="67">
        <v>-5064</v>
      </c>
      <c r="L138" s="33">
        <f t="shared" si="18"/>
        <v>23605</v>
      </c>
      <c r="M138" s="67"/>
      <c r="N138" s="33">
        <f t="shared" si="19"/>
        <v>23605</v>
      </c>
      <c r="O138" s="33"/>
      <c r="P138" s="33">
        <f t="shared" si="13"/>
        <v>23605</v>
      </c>
    </row>
    <row r="139" spans="1:16" hidden="1">
      <c r="A139" s="6" t="s">
        <v>19</v>
      </c>
      <c r="B139" s="10">
        <v>7650</v>
      </c>
      <c r="C139" s="29"/>
      <c r="D139" s="9">
        <f t="shared" si="14"/>
        <v>7650</v>
      </c>
      <c r="E139" s="46"/>
      <c r="F139" s="33">
        <f t="shared" si="15"/>
        <v>7650</v>
      </c>
      <c r="G139" s="67"/>
      <c r="H139" s="33">
        <f t="shared" si="16"/>
        <v>7650</v>
      </c>
      <c r="I139" s="33"/>
      <c r="J139" s="33">
        <f t="shared" si="17"/>
        <v>7650</v>
      </c>
      <c r="K139" s="67">
        <v>-1349</v>
      </c>
      <c r="L139" s="33">
        <f t="shared" si="18"/>
        <v>6301</v>
      </c>
      <c r="M139" s="67"/>
      <c r="N139" s="33">
        <f t="shared" si="19"/>
        <v>6301</v>
      </c>
      <c r="O139" s="33"/>
      <c r="P139" s="33">
        <f t="shared" si="13"/>
        <v>6301</v>
      </c>
    </row>
    <row r="140" spans="1:16" hidden="1">
      <c r="A140" s="6" t="s">
        <v>3</v>
      </c>
      <c r="B140" s="10">
        <v>10000</v>
      </c>
      <c r="C140" s="29"/>
      <c r="D140" s="9">
        <f t="shared" si="14"/>
        <v>10000</v>
      </c>
      <c r="E140" s="47">
        <v>-2000</v>
      </c>
      <c r="F140" s="33">
        <f t="shared" si="15"/>
        <v>8000</v>
      </c>
      <c r="G140" s="67"/>
      <c r="H140" s="33">
        <f t="shared" si="16"/>
        <v>8000</v>
      </c>
      <c r="I140" s="33"/>
      <c r="J140" s="33">
        <f t="shared" si="17"/>
        <v>8000</v>
      </c>
      <c r="K140" s="67">
        <v>1676</v>
      </c>
      <c r="L140" s="33">
        <f t="shared" si="18"/>
        <v>9676</v>
      </c>
      <c r="M140" s="67"/>
      <c r="N140" s="33">
        <f t="shared" si="19"/>
        <v>9676</v>
      </c>
      <c r="O140" s="33"/>
      <c r="P140" s="33">
        <f t="shared" si="13"/>
        <v>9676</v>
      </c>
    </row>
    <row r="141" spans="1:16" hidden="1">
      <c r="A141" s="6" t="s">
        <v>4</v>
      </c>
      <c r="B141" s="10">
        <v>52800</v>
      </c>
      <c r="C141" s="31">
        <v>-17800</v>
      </c>
      <c r="D141" s="9">
        <f t="shared" si="14"/>
        <v>35000</v>
      </c>
      <c r="E141" s="45"/>
      <c r="F141" s="33">
        <f t="shared" si="15"/>
        <v>35000</v>
      </c>
      <c r="G141" s="67"/>
      <c r="H141" s="33">
        <f t="shared" si="16"/>
        <v>35000</v>
      </c>
      <c r="I141" s="33"/>
      <c r="J141" s="33">
        <f t="shared" si="17"/>
        <v>35000</v>
      </c>
      <c r="K141" s="67">
        <v>-64</v>
      </c>
      <c r="L141" s="33">
        <f t="shared" si="18"/>
        <v>34936</v>
      </c>
      <c r="M141" s="67"/>
      <c r="N141" s="33">
        <f t="shared" si="19"/>
        <v>34936</v>
      </c>
      <c r="O141" s="33"/>
      <c r="P141" s="33">
        <f t="shared" ref="P141:P204" si="20">N141+O141</f>
        <v>34936</v>
      </c>
    </row>
    <row r="142" spans="1:16" hidden="1">
      <c r="A142" s="6" t="s">
        <v>5</v>
      </c>
      <c r="B142" s="10">
        <v>8050</v>
      </c>
      <c r="C142" s="29"/>
      <c r="D142" s="9">
        <f t="shared" si="14"/>
        <v>8050</v>
      </c>
      <c r="E142" s="46"/>
      <c r="F142" s="33">
        <f t="shared" si="15"/>
        <v>8050</v>
      </c>
      <c r="G142" s="67"/>
      <c r="H142" s="33">
        <f t="shared" si="16"/>
        <v>8050</v>
      </c>
      <c r="I142" s="33"/>
      <c r="J142" s="33">
        <f t="shared" si="17"/>
        <v>8050</v>
      </c>
      <c r="K142" s="67">
        <v>-4061</v>
      </c>
      <c r="L142" s="33">
        <f t="shared" si="18"/>
        <v>3989</v>
      </c>
      <c r="M142" s="67"/>
      <c r="N142" s="33">
        <f t="shared" si="19"/>
        <v>3989</v>
      </c>
      <c r="O142" s="33"/>
      <c r="P142" s="33">
        <f t="shared" si="20"/>
        <v>3989</v>
      </c>
    </row>
    <row r="143" spans="1:16" hidden="1">
      <c r="A143" s="6" t="s">
        <v>6</v>
      </c>
      <c r="B143" s="10">
        <v>3000</v>
      </c>
      <c r="C143" s="29"/>
      <c r="D143" s="9">
        <f t="shared" si="14"/>
        <v>3000</v>
      </c>
      <c r="E143" s="46"/>
      <c r="F143" s="33">
        <f t="shared" si="15"/>
        <v>3000</v>
      </c>
      <c r="G143" s="67"/>
      <c r="H143" s="33">
        <f t="shared" si="16"/>
        <v>3000</v>
      </c>
      <c r="I143" s="33"/>
      <c r="J143" s="33">
        <f t="shared" si="17"/>
        <v>3000</v>
      </c>
      <c r="K143" s="67"/>
      <c r="L143" s="33">
        <f t="shared" si="18"/>
        <v>3000</v>
      </c>
      <c r="M143" s="67"/>
      <c r="N143" s="33">
        <f t="shared" si="19"/>
        <v>3000</v>
      </c>
      <c r="O143" s="33"/>
      <c r="P143" s="33">
        <f t="shared" si="20"/>
        <v>3000</v>
      </c>
    </row>
    <row r="144" spans="1:16" hidden="1">
      <c r="A144" s="6" t="s">
        <v>7</v>
      </c>
      <c r="B144" s="10">
        <v>0</v>
      </c>
      <c r="C144" s="29"/>
      <c r="D144" s="9">
        <f t="shared" si="14"/>
        <v>0</v>
      </c>
      <c r="E144" s="47">
        <v>2000</v>
      </c>
      <c r="F144" s="33">
        <f t="shared" si="15"/>
        <v>2000</v>
      </c>
      <c r="G144" s="67"/>
      <c r="H144" s="33">
        <f t="shared" si="16"/>
        <v>2000</v>
      </c>
      <c r="I144" s="33"/>
      <c r="J144" s="33">
        <f t="shared" si="17"/>
        <v>2000</v>
      </c>
      <c r="K144" s="67"/>
      <c r="L144" s="33">
        <f t="shared" si="18"/>
        <v>2000</v>
      </c>
      <c r="M144" s="67"/>
      <c r="N144" s="33">
        <f t="shared" si="19"/>
        <v>2000</v>
      </c>
      <c r="O144" s="33"/>
      <c r="P144" s="33">
        <f t="shared" si="20"/>
        <v>2000</v>
      </c>
    </row>
    <row r="145" spans="1:16" hidden="1">
      <c r="A145" s="6" t="s">
        <v>8</v>
      </c>
      <c r="B145" s="10">
        <v>6500</v>
      </c>
      <c r="C145" s="29"/>
      <c r="D145" s="9">
        <f t="shared" si="14"/>
        <v>6500</v>
      </c>
      <c r="E145" s="46"/>
      <c r="F145" s="33">
        <f t="shared" si="15"/>
        <v>6500</v>
      </c>
      <c r="G145" s="67"/>
      <c r="H145" s="33">
        <f t="shared" si="16"/>
        <v>6500</v>
      </c>
      <c r="I145" s="33"/>
      <c r="J145" s="33">
        <f t="shared" si="17"/>
        <v>6500</v>
      </c>
      <c r="K145" s="67"/>
      <c r="L145" s="33">
        <f t="shared" si="18"/>
        <v>6500</v>
      </c>
      <c r="M145" s="67"/>
      <c r="N145" s="33">
        <f t="shared" si="19"/>
        <v>6500</v>
      </c>
      <c r="O145" s="33"/>
      <c r="P145" s="33">
        <f t="shared" si="20"/>
        <v>6500</v>
      </c>
    </row>
    <row r="146" spans="1:16" hidden="1">
      <c r="A146" s="6" t="s">
        <v>9</v>
      </c>
      <c r="B146" s="10">
        <v>2375</v>
      </c>
      <c r="C146" s="29"/>
      <c r="D146" s="9">
        <f t="shared" si="14"/>
        <v>2375</v>
      </c>
      <c r="E146" s="46"/>
      <c r="F146" s="33">
        <f t="shared" si="15"/>
        <v>2375</v>
      </c>
      <c r="G146" s="67"/>
      <c r="H146" s="33">
        <f t="shared" si="16"/>
        <v>2375</v>
      </c>
      <c r="I146" s="33"/>
      <c r="J146" s="33">
        <f t="shared" si="17"/>
        <v>2375</v>
      </c>
      <c r="K146" s="67">
        <v>2780</v>
      </c>
      <c r="L146" s="33">
        <f t="shared" si="18"/>
        <v>5155</v>
      </c>
      <c r="M146" s="67"/>
      <c r="N146" s="33">
        <f t="shared" si="19"/>
        <v>5155</v>
      </c>
      <c r="O146" s="33"/>
      <c r="P146" s="33">
        <f t="shared" si="20"/>
        <v>5155</v>
      </c>
    </row>
    <row r="147" spans="1:16" hidden="1">
      <c r="A147" s="6" t="s">
        <v>10</v>
      </c>
      <c r="B147" s="10">
        <v>8400</v>
      </c>
      <c r="C147" s="29"/>
      <c r="D147" s="9">
        <f t="shared" si="14"/>
        <v>8400</v>
      </c>
      <c r="E147" s="46"/>
      <c r="F147" s="33">
        <f t="shared" si="15"/>
        <v>8400</v>
      </c>
      <c r="G147" s="67"/>
      <c r="H147" s="33">
        <f t="shared" si="16"/>
        <v>8400</v>
      </c>
      <c r="I147" s="33"/>
      <c r="J147" s="33">
        <f t="shared" si="17"/>
        <v>8400</v>
      </c>
      <c r="K147" s="67">
        <v>3844</v>
      </c>
      <c r="L147" s="33">
        <f t="shared" si="18"/>
        <v>12244</v>
      </c>
      <c r="M147" s="67"/>
      <c r="N147" s="33">
        <f t="shared" si="19"/>
        <v>12244</v>
      </c>
      <c r="O147" s="33"/>
      <c r="P147" s="33">
        <f t="shared" si="20"/>
        <v>12244</v>
      </c>
    </row>
    <row r="148" spans="1:16" hidden="1">
      <c r="A148" s="6" t="s">
        <v>17</v>
      </c>
      <c r="B148" s="10">
        <v>3400</v>
      </c>
      <c r="C148" s="29"/>
      <c r="D148" s="9">
        <f t="shared" si="14"/>
        <v>3400</v>
      </c>
      <c r="E148" s="46"/>
      <c r="F148" s="33">
        <f t="shared" si="15"/>
        <v>3400</v>
      </c>
      <c r="G148" s="67"/>
      <c r="H148" s="33">
        <f t="shared" si="16"/>
        <v>3400</v>
      </c>
      <c r="I148" s="33"/>
      <c r="J148" s="33">
        <f t="shared" si="17"/>
        <v>3400</v>
      </c>
      <c r="K148" s="67">
        <v>-3400</v>
      </c>
      <c r="L148" s="33">
        <f t="shared" si="18"/>
        <v>0</v>
      </c>
      <c r="M148" s="67"/>
      <c r="N148" s="33">
        <f t="shared" si="19"/>
        <v>0</v>
      </c>
      <c r="O148" s="33"/>
      <c r="P148" s="33">
        <f t="shared" si="20"/>
        <v>0</v>
      </c>
    </row>
    <row r="149" spans="1:16" hidden="1">
      <c r="A149" s="6" t="s">
        <v>11</v>
      </c>
      <c r="B149" s="10">
        <v>8000</v>
      </c>
      <c r="C149" s="29"/>
      <c r="D149" s="9">
        <f t="shared" si="14"/>
        <v>8000</v>
      </c>
      <c r="E149" s="46"/>
      <c r="F149" s="33">
        <f t="shared" si="15"/>
        <v>8000</v>
      </c>
      <c r="G149" s="67"/>
      <c r="H149" s="33">
        <f t="shared" si="16"/>
        <v>8000</v>
      </c>
      <c r="I149" s="33"/>
      <c r="J149" s="33">
        <f t="shared" si="17"/>
        <v>8000</v>
      </c>
      <c r="K149" s="67">
        <v>-4269</v>
      </c>
      <c r="L149" s="33">
        <f t="shared" si="18"/>
        <v>3731</v>
      </c>
      <c r="M149" s="67"/>
      <c r="N149" s="33">
        <f t="shared" si="19"/>
        <v>3731</v>
      </c>
      <c r="O149" s="33"/>
      <c r="P149" s="33">
        <f t="shared" si="20"/>
        <v>3731</v>
      </c>
    </row>
    <row r="150" spans="1:16" hidden="1">
      <c r="A150" s="6" t="s">
        <v>12</v>
      </c>
      <c r="B150" s="10">
        <v>4350</v>
      </c>
      <c r="C150" s="29"/>
      <c r="D150" s="9">
        <f t="shared" si="14"/>
        <v>4350</v>
      </c>
      <c r="E150" s="46"/>
      <c r="F150" s="33">
        <f t="shared" si="15"/>
        <v>4350</v>
      </c>
      <c r="G150" s="67"/>
      <c r="H150" s="33">
        <f t="shared" si="16"/>
        <v>4350</v>
      </c>
      <c r="I150" s="33"/>
      <c r="J150" s="33">
        <f t="shared" si="17"/>
        <v>4350</v>
      </c>
      <c r="K150" s="67">
        <v>-300</v>
      </c>
      <c r="L150" s="33">
        <f t="shared" si="18"/>
        <v>4050</v>
      </c>
      <c r="M150" s="67"/>
      <c r="N150" s="33">
        <f t="shared" si="19"/>
        <v>4050</v>
      </c>
      <c r="O150" s="33"/>
      <c r="P150" s="33">
        <f t="shared" si="20"/>
        <v>4050</v>
      </c>
    </row>
    <row r="151" spans="1:16" hidden="1">
      <c r="A151" s="6" t="s">
        <v>13</v>
      </c>
      <c r="B151" s="10">
        <v>1917</v>
      </c>
      <c r="C151" s="29"/>
      <c r="D151" s="9">
        <f t="shared" si="14"/>
        <v>1917</v>
      </c>
      <c r="E151" s="46"/>
      <c r="F151" s="33">
        <f t="shared" si="15"/>
        <v>1917</v>
      </c>
      <c r="G151" s="67"/>
      <c r="H151" s="33">
        <f t="shared" si="16"/>
        <v>1917</v>
      </c>
      <c r="I151" s="33"/>
      <c r="J151" s="33">
        <f t="shared" si="17"/>
        <v>1917</v>
      </c>
      <c r="K151" s="67">
        <v>630</v>
      </c>
      <c r="L151" s="33">
        <f t="shared" si="18"/>
        <v>2547</v>
      </c>
      <c r="M151" s="67"/>
      <c r="N151" s="33">
        <f t="shared" si="19"/>
        <v>2547</v>
      </c>
      <c r="O151" s="33"/>
      <c r="P151" s="33">
        <f t="shared" si="20"/>
        <v>2547</v>
      </c>
    </row>
    <row r="152" spans="1:16" hidden="1">
      <c r="A152" s="6" t="s">
        <v>14</v>
      </c>
      <c r="B152" s="10">
        <v>18514</v>
      </c>
      <c r="C152" s="29"/>
      <c r="D152" s="9">
        <f t="shared" si="14"/>
        <v>18514</v>
      </c>
      <c r="E152" s="46"/>
      <c r="F152" s="33">
        <f t="shared" si="15"/>
        <v>18514</v>
      </c>
      <c r="G152" s="67"/>
      <c r="H152" s="33">
        <f t="shared" si="16"/>
        <v>18514</v>
      </c>
      <c r="I152" s="33"/>
      <c r="J152" s="33">
        <f t="shared" si="17"/>
        <v>18514</v>
      </c>
      <c r="K152" s="67"/>
      <c r="L152" s="33">
        <f t="shared" si="18"/>
        <v>18514</v>
      </c>
      <c r="M152" s="67"/>
      <c r="N152" s="33">
        <f t="shared" si="19"/>
        <v>18514</v>
      </c>
      <c r="O152" s="33"/>
      <c r="P152" s="33">
        <f t="shared" si="20"/>
        <v>18514</v>
      </c>
    </row>
    <row r="153" spans="1:16" hidden="1">
      <c r="A153" s="6" t="s">
        <v>15</v>
      </c>
      <c r="B153" s="10">
        <v>1000</v>
      </c>
      <c r="C153" s="29"/>
      <c r="D153" s="9">
        <f t="shared" si="14"/>
        <v>1000</v>
      </c>
      <c r="E153" s="46"/>
      <c r="F153" s="33">
        <f t="shared" si="15"/>
        <v>1000</v>
      </c>
      <c r="G153" s="67"/>
      <c r="H153" s="33">
        <f t="shared" si="16"/>
        <v>1000</v>
      </c>
      <c r="I153" s="33"/>
      <c r="J153" s="33">
        <f t="shared" si="17"/>
        <v>1000</v>
      </c>
      <c r="K153" s="67"/>
      <c r="L153" s="33">
        <f t="shared" si="18"/>
        <v>1000</v>
      </c>
      <c r="M153" s="67"/>
      <c r="N153" s="33">
        <f t="shared" si="19"/>
        <v>1000</v>
      </c>
      <c r="O153" s="33"/>
      <c r="P153" s="33">
        <f t="shared" si="20"/>
        <v>1000</v>
      </c>
    </row>
    <row r="154" spans="1:16" hidden="1">
      <c r="A154" s="6" t="s">
        <v>16</v>
      </c>
      <c r="B154" s="10">
        <v>24127</v>
      </c>
      <c r="C154" s="31">
        <v>-5000</v>
      </c>
      <c r="D154" s="9">
        <f t="shared" si="14"/>
        <v>19127</v>
      </c>
      <c r="E154" s="45"/>
      <c r="F154" s="33">
        <f t="shared" si="15"/>
        <v>19127</v>
      </c>
      <c r="G154" s="67"/>
      <c r="H154" s="33">
        <f t="shared" si="16"/>
        <v>19127</v>
      </c>
      <c r="I154" s="33"/>
      <c r="J154" s="33">
        <f t="shared" si="17"/>
        <v>19127</v>
      </c>
      <c r="K154" s="67">
        <v>-5500</v>
      </c>
      <c r="L154" s="33">
        <f t="shared" si="18"/>
        <v>13627</v>
      </c>
      <c r="M154" s="67"/>
      <c r="N154" s="33">
        <f t="shared" si="19"/>
        <v>13627</v>
      </c>
      <c r="O154" s="33"/>
      <c r="P154" s="33">
        <f t="shared" si="20"/>
        <v>13627</v>
      </c>
    </row>
    <row r="155" spans="1:16" hidden="1">
      <c r="A155" s="6" t="s">
        <v>15</v>
      </c>
      <c r="B155" s="10">
        <v>0</v>
      </c>
      <c r="C155" s="29"/>
      <c r="D155" s="9">
        <f t="shared" si="14"/>
        <v>0</v>
      </c>
      <c r="E155" s="29"/>
      <c r="F155" s="8">
        <f t="shared" si="15"/>
        <v>0</v>
      </c>
      <c r="G155" s="66"/>
      <c r="H155" s="8">
        <f t="shared" si="16"/>
        <v>0</v>
      </c>
      <c r="I155" s="8"/>
      <c r="J155" s="8">
        <f t="shared" si="17"/>
        <v>0</v>
      </c>
      <c r="K155" s="66"/>
      <c r="L155" s="8">
        <f t="shared" si="18"/>
        <v>0</v>
      </c>
      <c r="M155" s="66"/>
      <c r="N155" s="8">
        <f t="shared" si="19"/>
        <v>0</v>
      </c>
      <c r="O155" s="8"/>
      <c r="P155" s="8">
        <f t="shared" si="20"/>
        <v>0</v>
      </c>
    </row>
    <row r="156" spans="1:16" ht="98.25" hidden="1" customHeight="1">
      <c r="A156" s="7" t="s">
        <v>33</v>
      </c>
      <c r="B156" s="8">
        <f>SUM(B157:B173)</f>
        <v>3336</v>
      </c>
      <c r="C156" s="8">
        <f>SUM(C157:C173)</f>
        <v>0</v>
      </c>
      <c r="D156" s="8">
        <f>SUM(D157:D173)</f>
        <v>3336</v>
      </c>
      <c r="E156" s="8">
        <f>SUM(E157:E173)</f>
        <v>0</v>
      </c>
      <c r="F156" s="8">
        <f t="shared" si="15"/>
        <v>3336</v>
      </c>
      <c r="G156" s="66">
        <f>SUM(G157:G173)</f>
        <v>0</v>
      </c>
      <c r="H156" s="8">
        <f t="shared" si="16"/>
        <v>3336</v>
      </c>
      <c r="I156" s="66">
        <f>SUM(I157:I173)</f>
        <v>0</v>
      </c>
      <c r="J156" s="8">
        <f t="shared" si="17"/>
        <v>3336</v>
      </c>
      <c r="K156" s="66">
        <f>SUM(K157:K173)</f>
        <v>0</v>
      </c>
      <c r="L156" s="8">
        <f t="shared" si="18"/>
        <v>3336</v>
      </c>
      <c r="M156" s="66">
        <f>SUM(M157:M173)</f>
        <v>0</v>
      </c>
      <c r="N156" s="8">
        <f t="shared" si="19"/>
        <v>3336</v>
      </c>
      <c r="O156" s="66">
        <f>SUM(O157:O173)</f>
        <v>0</v>
      </c>
      <c r="P156" s="8">
        <f t="shared" si="20"/>
        <v>3336</v>
      </c>
    </row>
    <row r="157" spans="1:16" ht="15.75" hidden="1" customHeight="1">
      <c r="A157" s="6" t="s">
        <v>5</v>
      </c>
      <c r="B157" s="11">
        <v>180</v>
      </c>
      <c r="C157" s="29"/>
      <c r="D157" s="9">
        <f t="shared" si="14"/>
        <v>180</v>
      </c>
      <c r="E157" s="29"/>
      <c r="F157" s="33">
        <f t="shared" si="15"/>
        <v>180</v>
      </c>
      <c r="G157" s="67"/>
      <c r="H157" s="33">
        <f t="shared" si="16"/>
        <v>180</v>
      </c>
      <c r="I157" s="33"/>
      <c r="J157" s="33">
        <f t="shared" si="17"/>
        <v>180</v>
      </c>
      <c r="K157" s="67"/>
      <c r="L157" s="33">
        <f t="shared" si="18"/>
        <v>180</v>
      </c>
      <c r="M157" s="67"/>
      <c r="N157" s="33">
        <f t="shared" si="19"/>
        <v>180</v>
      </c>
      <c r="O157" s="33"/>
      <c r="P157" s="33">
        <f t="shared" si="20"/>
        <v>180</v>
      </c>
    </row>
    <row r="158" spans="1:16" ht="17.25" hidden="1" customHeight="1">
      <c r="A158" s="13" t="s">
        <v>6</v>
      </c>
      <c r="B158" s="11">
        <v>185</v>
      </c>
      <c r="C158" s="29"/>
      <c r="D158" s="9">
        <f t="shared" si="14"/>
        <v>185</v>
      </c>
      <c r="E158" s="29"/>
      <c r="F158" s="33">
        <f t="shared" si="15"/>
        <v>185</v>
      </c>
      <c r="G158" s="67"/>
      <c r="H158" s="33">
        <f t="shared" si="16"/>
        <v>185</v>
      </c>
      <c r="I158" s="33"/>
      <c r="J158" s="33">
        <f t="shared" si="17"/>
        <v>185</v>
      </c>
      <c r="K158" s="67"/>
      <c r="L158" s="33">
        <f t="shared" si="18"/>
        <v>185</v>
      </c>
      <c r="M158" s="67"/>
      <c r="N158" s="33">
        <f t="shared" si="19"/>
        <v>185</v>
      </c>
      <c r="O158" s="33"/>
      <c r="P158" s="33">
        <f t="shared" si="20"/>
        <v>185</v>
      </c>
    </row>
    <row r="159" spans="1:16" ht="16.5" hidden="1" customHeight="1">
      <c r="A159" s="15" t="s">
        <v>7</v>
      </c>
      <c r="B159" s="11">
        <v>200</v>
      </c>
      <c r="C159" s="29"/>
      <c r="D159" s="9">
        <f t="shared" si="14"/>
        <v>200</v>
      </c>
      <c r="E159" s="29"/>
      <c r="F159" s="33">
        <f t="shared" si="15"/>
        <v>200</v>
      </c>
      <c r="G159" s="67"/>
      <c r="H159" s="33">
        <f t="shared" si="16"/>
        <v>200</v>
      </c>
      <c r="I159" s="33"/>
      <c r="J159" s="33">
        <f t="shared" si="17"/>
        <v>200</v>
      </c>
      <c r="K159" s="67"/>
      <c r="L159" s="33">
        <f t="shared" si="18"/>
        <v>200</v>
      </c>
      <c r="M159" s="67"/>
      <c r="N159" s="33">
        <f t="shared" si="19"/>
        <v>200</v>
      </c>
      <c r="O159" s="33"/>
      <c r="P159" s="33">
        <f t="shared" si="20"/>
        <v>200</v>
      </c>
    </row>
    <row r="160" spans="1:16" ht="15" hidden="1" customHeight="1">
      <c r="A160" s="13" t="s">
        <v>8</v>
      </c>
      <c r="B160" s="11">
        <v>165</v>
      </c>
      <c r="C160" s="29"/>
      <c r="D160" s="9">
        <f t="shared" si="14"/>
        <v>165</v>
      </c>
      <c r="E160" s="29"/>
      <c r="F160" s="33">
        <f t="shared" si="15"/>
        <v>165</v>
      </c>
      <c r="G160" s="67"/>
      <c r="H160" s="33">
        <f t="shared" si="16"/>
        <v>165</v>
      </c>
      <c r="I160" s="33"/>
      <c r="J160" s="33">
        <f t="shared" si="17"/>
        <v>165</v>
      </c>
      <c r="K160" s="67"/>
      <c r="L160" s="33">
        <f t="shared" si="18"/>
        <v>165</v>
      </c>
      <c r="M160" s="67"/>
      <c r="N160" s="33">
        <f t="shared" si="19"/>
        <v>165</v>
      </c>
      <c r="O160" s="33"/>
      <c r="P160" s="33">
        <f t="shared" si="20"/>
        <v>165</v>
      </c>
    </row>
    <row r="161" spans="1:16" ht="16.5" hidden="1" customHeight="1">
      <c r="A161" s="15" t="s">
        <v>9</v>
      </c>
      <c r="B161" s="11">
        <v>200</v>
      </c>
      <c r="C161" s="29"/>
      <c r="D161" s="9">
        <f t="shared" si="14"/>
        <v>200</v>
      </c>
      <c r="E161" s="29"/>
      <c r="F161" s="33">
        <f t="shared" si="15"/>
        <v>200</v>
      </c>
      <c r="G161" s="67"/>
      <c r="H161" s="33">
        <f t="shared" si="16"/>
        <v>200</v>
      </c>
      <c r="I161" s="33"/>
      <c r="J161" s="33">
        <f t="shared" si="17"/>
        <v>200</v>
      </c>
      <c r="K161" s="67"/>
      <c r="L161" s="33">
        <f t="shared" si="18"/>
        <v>200</v>
      </c>
      <c r="M161" s="67"/>
      <c r="N161" s="33">
        <f t="shared" si="19"/>
        <v>200</v>
      </c>
      <c r="O161" s="33"/>
      <c r="P161" s="33">
        <f t="shared" si="20"/>
        <v>200</v>
      </c>
    </row>
    <row r="162" spans="1:16" ht="16.5" hidden="1" customHeight="1">
      <c r="A162" s="13" t="s">
        <v>10</v>
      </c>
      <c r="B162" s="11">
        <v>200</v>
      </c>
      <c r="C162" s="29"/>
      <c r="D162" s="9">
        <f t="shared" si="14"/>
        <v>200</v>
      </c>
      <c r="E162" s="29"/>
      <c r="F162" s="33">
        <f t="shared" si="15"/>
        <v>200</v>
      </c>
      <c r="G162" s="67"/>
      <c r="H162" s="33">
        <f t="shared" si="16"/>
        <v>200</v>
      </c>
      <c r="I162" s="33"/>
      <c r="J162" s="33">
        <f t="shared" si="17"/>
        <v>200</v>
      </c>
      <c r="K162" s="67"/>
      <c r="L162" s="33">
        <f t="shared" si="18"/>
        <v>200</v>
      </c>
      <c r="M162" s="67"/>
      <c r="N162" s="33">
        <f t="shared" si="19"/>
        <v>200</v>
      </c>
      <c r="O162" s="33"/>
      <c r="P162" s="33">
        <f t="shared" si="20"/>
        <v>200</v>
      </c>
    </row>
    <row r="163" spans="1:16" ht="16.5" hidden="1" customHeight="1">
      <c r="A163" s="13" t="s">
        <v>17</v>
      </c>
      <c r="B163" s="11">
        <v>178</v>
      </c>
      <c r="C163" s="29"/>
      <c r="D163" s="9">
        <f t="shared" si="14"/>
        <v>178</v>
      </c>
      <c r="E163" s="29"/>
      <c r="F163" s="33">
        <f t="shared" si="15"/>
        <v>178</v>
      </c>
      <c r="G163" s="67"/>
      <c r="H163" s="33">
        <f t="shared" si="16"/>
        <v>178</v>
      </c>
      <c r="I163" s="33"/>
      <c r="J163" s="33">
        <f t="shared" si="17"/>
        <v>178</v>
      </c>
      <c r="K163" s="67"/>
      <c r="L163" s="33">
        <f t="shared" si="18"/>
        <v>178</v>
      </c>
      <c r="M163" s="67"/>
      <c r="N163" s="33">
        <f t="shared" si="19"/>
        <v>178</v>
      </c>
      <c r="O163" s="33"/>
      <c r="P163" s="33">
        <f t="shared" si="20"/>
        <v>178</v>
      </c>
    </row>
    <row r="164" spans="1:16" ht="16.5" hidden="1" customHeight="1">
      <c r="A164" s="13" t="s">
        <v>11</v>
      </c>
      <c r="B164" s="11">
        <v>312</v>
      </c>
      <c r="C164" s="29"/>
      <c r="D164" s="9">
        <f t="shared" si="14"/>
        <v>312</v>
      </c>
      <c r="E164" s="29"/>
      <c r="F164" s="33">
        <f t="shared" si="15"/>
        <v>312</v>
      </c>
      <c r="G164" s="67"/>
      <c r="H164" s="33">
        <f t="shared" si="16"/>
        <v>312</v>
      </c>
      <c r="I164" s="33"/>
      <c r="J164" s="33">
        <f t="shared" si="17"/>
        <v>312</v>
      </c>
      <c r="K164" s="67"/>
      <c r="L164" s="33">
        <f t="shared" si="18"/>
        <v>312</v>
      </c>
      <c r="M164" s="67"/>
      <c r="N164" s="33">
        <f t="shared" si="19"/>
        <v>312</v>
      </c>
      <c r="O164" s="33"/>
      <c r="P164" s="33">
        <f t="shared" si="20"/>
        <v>312</v>
      </c>
    </row>
    <row r="165" spans="1:16" ht="16.5" hidden="1" customHeight="1">
      <c r="A165" s="15" t="s">
        <v>12</v>
      </c>
      <c r="B165" s="11">
        <v>195</v>
      </c>
      <c r="C165" s="29"/>
      <c r="D165" s="9">
        <f t="shared" si="14"/>
        <v>195</v>
      </c>
      <c r="E165" s="29"/>
      <c r="F165" s="33">
        <f t="shared" si="15"/>
        <v>195</v>
      </c>
      <c r="G165" s="67"/>
      <c r="H165" s="33">
        <f t="shared" si="16"/>
        <v>195</v>
      </c>
      <c r="I165" s="33"/>
      <c r="J165" s="33">
        <f t="shared" si="17"/>
        <v>195</v>
      </c>
      <c r="K165" s="67"/>
      <c r="L165" s="33">
        <f t="shared" si="18"/>
        <v>195</v>
      </c>
      <c r="M165" s="67"/>
      <c r="N165" s="33">
        <f t="shared" si="19"/>
        <v>195</v>
      </c>
      <c r="O165" s="33"/>
      <c r="P165" s="33">
        <f t="shared" si="20"/>
        <v>195</v>
      </c>
    </row>
    <row r="166" spans="1:16" ht="16.5" hidden="1" customHeight="1">
      <c r="A166" s="13" t="s">
        <v>13</v>
      </c>
      <c r="B166" s="11">
        <v>190</v>
      </c>
      <c r="C166" s="29"/>
      <c r="D166" s="9">
        <f t="shared" si="14"/>
        <v>190</v>
      </c>
      <c r="E166" s="29"/>
      <c r="F166" s="33">
        <f t="shared" si="15"/>
        <v>190</v>
      </c>
      <c r="G166" s="67"/>
      <c r="H166" s="33">
        <f t="shared" si="16"/>
        <v>190</v>
      </c>
      <c r="I166" s="33"/>
      <c r="J166" s="33">
        <f t="shared" si="17"/>
        <v>190</v>
      </c>
      <c r="K166" s="67"/>
      <c r="L166" s="33">
        <f t="shared" si="18"/>
        <v>190</v>
      </c>
      <c r="M166" s="67"/>
      <c r="N166" s="33">
        <f t="shared" si="19"/>
        <v>190</v>
      </c>
      <c r="O166" s="33"/>
      <c r="P166" s="33">
        <f t="shared" si="20"/>
        <v>190</v>
      </c>
    </row>
    <row r="167" spans="1:16" ht="16.5" hidden="1" customHeight="1">
      <c r="A167" s="13" t="s">
        <v>14</v>
      </c>
      <c r="B167" s="11">
        <v>170</v>
      </c>
      <c r="C167" s="29"/>
      <c r="D167" s="9">
        <f t="shared" si="14"/>
        <v>170</v>
      </c>
      <c r="E167" s="29"/>
      <c r="F167" s="33">
        <f t="shared" si="15"/>
        <v>170</v>
      </c>
      <c r="G167" s="67"/>
      <c r="H167" s="33">
        <f t="shared" si="16"/>
        <v>170</v>
      </c>
      <c r="I167" s="33"/>
      <c r="J167" s="33">
        <f t="shared" si="17"/>
        <v>170</v>
      </c>
      <c r="K167" s="67"/>
      <c r="L167" s="33">
        <f t="shared" si="18"/>
        <v>170</v>
      </c>
      <c r="M167" s="67"/>
      <c r="N167" s="33">
        <f t="shared" si="19"/>
        <v>170</v>
      </c>
      <c r="O167" s="33"/>
      <c r="P167" s="33">
        <f t="shared" si="20"/>
        <v>170</v>
      </c>
    </row>
    <row r="168" spans="1:16" ht="16.5" hidden="1" customHeight="1">
      <c r="A168" s="15" t="s">
        <v>15</v>
      </c>
      <c r="B168" s="11">
        <v>218</v>
      </c>
      <c r="C168" s="29"/>
      <c r="D168" s="9">
        <f t="shared" si="14"/>
        <v>218</v>
      </c>
      <c r="E168" s="29"/>
      <c r="F168" s="33">
        <f t="shared" si="15"/>
        <v>218</v>
      </c>
      <c r="G168" s="67"/>
      <c r="H168" s="33">
        <f t="shared" si="16"/>
        <v>218</v>
      </c>
      <c r="I168" s="33"/>
      <c r="J168" s="33">
        <f t="shared" si="17"/>
        <v>218</v>
      </c>
      <c r="K168" s="67"/>
      <c r="L168" s="33">
        <f t="shared" si="18"/>
        <v>218</v>
      </c>
      <c r="M168" s="67"/>
      <c r="N168" s="33">
        <f t="shared" si="19"/>
        <v>218</v>
      </c>
      <c r="O168" s="33"/>
      <c r="P168" s="33">
        <f t="shared" si="20"/>
        <v>218</v>
      </c>
    </row>
    <row r="169" spans="1:16" ht="16.5" hidden="1" customHeight="1">
      <c r="A169" s="6" t="s">
        <v>2</v>
      </c>
      <c r="B169" s="11">
        <v>190</v>
      </c>
      <c r="C169" s="29"/>
      <c r="D169" s="9">
        <f t="shared" si="14"/>
        <v>190</v>
      </c>
      <c r="E169" s="29"/>
      <c r="F169" s="33">
        <f t="shared" si="15"/>
        <v>190</v>
      </c>
      <c r="G169" s="67"/>
      <c r="H169" s="33">
        <f t="shared" si="16"/>
        <v>190</v>
      </c>
      <c r="I169" s="33"/>
      <c r="J169" s="33">
        <f t="shared" si="17"/>
        <v>190</v>
      </c>
      <c r="K169" s="67"/>
      <c r="L169" s="33">
        <f t="shared" si="18"/>
        <v>190</v>
      </c>
      <c r="M169" s="67"/>
      <c r="N169" s="33">
        <f t="shared" si="19"/>
        <v>190</v>
      </c>
      <c r="O169" s="33"/>
      <c r="P169" s="33">
        <f t="shared" si="20"/>
        <v>190</v>
      </c>
    </row>
    <row r="170" spans="1:16" ht="16.5" hidden="1" customHeight="1">
      <c r="A170" s="14" t="s">
        <v>1</v>
      </c>
      <c r="B170" s="11">
        <v>195</v>
      </c>
      <c r="C170" s="29"/>
      <c r="D170" s="9">
        <f t="shared" si="14"/>
        <v>195</v>
      </c>
      <c r="E170" s="29"/>
      <c r="F170" s="33">
        <f t="shared" si="15"/>
        <v>195</v>
      </c>
      <c r="G170" s="67"/>
      <c r="H170" s="33">
        <f t="shared" si="16"/>
        <v>195</v>
      </c>
      <c r="I170" s="33"/>
      <c r="J170" s="33">
        <f t="shared" si="17"/>
        <v>195</v>
      </c>
      <c r="K170" s="67"/>
      <c r="L170" s="33">
        <f t="shared" si="18"/>
        <v>195</v>
      </c>
      <c r="M170" s="67"/>
      <c r="N170" s="33">
        <f t="shared" si="19"/>
        <v>195</v>
      </c>
      <c r="O170" s="33"/>
      <c r="P170" s="33">
        <f t="shared" si="20"/>
        <v>195</v>
      </c>
    </row>
    <row r="171" spans="1:16" ht="16.5" hidden="1" customHeight="1">
      <c r="A171" s="13" t="s">
        <v>4</v>
      </c>
      <c r="B171" s="11">
        <v>190</v>
      </c>
      <c r="C171" s="29"/>
      <c r="D171" s="9">
        <f t="shared" si="14"/>
        <v>190</v>
      </c>
      <c r="E171" s="29"/>
      <c r="F171" s="33">
        <f t="shared" si="15"/>
        <v>190</v>
      </c>
      <c r="G171" s="67"/>
      <c r="H171" s="33">
        <f t="shared" si="16"/>
        <v>190</v>
      </c>
      <c r="I171" s="33"/>
      <c r="J171" s="33">
        <f t="shared" si="17"/>
        <v>190</v>
      </c>
      <c r="K171" s="67"/>
      <c r="L171" s="33">
        <f t="shared" si="18"/>
        <v>190</v>
      </c>
      <c r="M171" s="67"/>
      <c r="N171" s="33">
        <f t="shared" si="19"/>
        <v>190</v>
      </c>
      <c r="O171" s="33"/>
      <c r="P171" s="33">
        <f t="shared" si="20"/>
        <v>190</v>
      </c>
    </row>
    <row r="172" spans="1:16" ht="16.5" hidden="1" customHeight="1">
      <c r="A172" s="13" t="s">
        <v>3</v>
      </c>
      <c r="B172" s="11">
        <v>178</v>
      </c>
      <c r="C172" s="29"/>
      <c r="D172" s="9">
        <f t="shared" si="14"/>
        <v>178</v>
      </c>
      <c r="E172" s="29"/>
      <c r="F172" s="33">
        <f t="shared" si="15"/>
        <v>178</v>
      </c>
      <c r="G172" s="67"/>
      <c r="H172" s="33">
        <f t="shared" si="16"/>
        <v>178</v>
      </c>
      <c r="I172" s="33"/>
      <c r="J172" s="33">
        <f t="shared" si="17"/>
        <v>178</v>
      </c>
      <c r="K172" s="67"/>
      <c r="L172" s="33">
        <f t="shared" si="18"/>
        <v>178</v>
      </c>
      <c r="M172" s="67"/>
      <c r="N172" s="33">
        <f t="shared" si="19"/>
        <v>178</v>
      </c>
      <c r="O172" s="33"/>
      <c r="P172" s="33">
        <f t="shared" si="20"/>
        <v>178</v>
      </c>
    </row>
    <row r="173" spans="1:16" hidden="1">
      <c r="A173" s="13" t="s">
        <v>16</v>
      </c>
      <c r="B173" s="11">
        <v>190</v>
      </c>
      <c r="C173" s="29"/>
      <c r="D173" s="9">
        <f t="shared" si="14"/>
        <v>190</v>
      </c>
      <c r="E173" s="29"/>
      <c r="F173" s="33">
        <f t="shared" si="15"/>
        <v>190</v>
      </c>
      <c r="G173" s="67"/>
      <c r="H173" s="33">
        <f t="shared" si="16"/>
        <v>190</v>
      </c>
      <c r="I173" s="33"/>
      <c r="J173" s="33">
        <f t="shared" si="17"/>
        <v>190</v>
      </c>
      <c r="K173" s="67"/>
      <c r="L173" s="33">
        <f t="shared" si="18"/>
        <v>190</v>
      </c>
      <c r="M173" s="67"/>
      <c r="N173" s="33">
        <f t="shared" si="19"/>
        <v>190</v>
      </c>
      <c r="O173" s="33"/>
      <c r="P173" s="33">
        <f t="shared" si="20"/>
        <v>190</v>
      </c>
    </row>
    <row r="174" spans="1:16" ht="35.25" hidden="1" customHeight="1">
      <c r="A174" s="16" t="s">
        <v>43</v>
      </c>
      <c r="B174" s="8">
        <f>SUM(B175:B193)</f>
        <v>150000</v>
      </c>
      <c r="C174" s="8">
        <f>SUM(C175:C193)</f>
        <v>0</v>
      </c>
      <c r="D174" s="8">
        <f>SUM(D175:D193)</f>
        <v>150000</v>
      </c>
      <c r="E174" s="8">
        <f>SUM(E175:E193)</f>
        <v>0</v>
      </c>
      <c r="F174" s="8">
        <f t="shared" si="15"/>
        <v>150000</v>
      </c>
      <c r="G174" s="66">
        <f>SUM(G175:G193)</f>
        <v>0</v>
      </c>
      <c r="H174" s="8">
        <f t="shared" si="16"/>
        <v>150000</v>
      </c>
      <c r="I174" s="66">
        <f>SUM(I175:I193)</f>
        <v>0</v>
      </c>
      <c r="J174" s="8">
        <f t="shared" si="17"/>
        <v>150000</v>
      </c>
      <c r="K174" s="66">
        <f>SUM(K175:K193)</f>
        <v>-28570</v>
      </c>
      <c r="L174" s="8">
        <f t="shared" si="18"/>
        <v>121430</v>
      </c>
      <c r="M174" s="66">
        <f>SUM(M175:M193)</f>
        <v>0</v>
      </c>
      <c r="N174" s="8">
        <f t="shared" si="19"/>
        <v>121430</v>
      </c>
      <c r="O174" s="66">
        <f>SUM(O175:O193)</f>
        <v>0</v>
      </c>
      <c r="P174" s="8">
        <f t="shared" si="20"/>
        <v>121430</v>
      </c>
    </row>
    <row r="175" spans="1:16" hidden="1">
      <c r="A175" s="6" t="s">
        <v>20</v>
      </c>
      <c r="B175" s="11">
        <v>12600</v>
      </c>
      <c r="C175" s="29"/>
      <c r="D175" s="9">
        <f t="shared" si="14"/>
        <v>12600</v>
      </c>
      <c r="E175" s="48"/>
      <c r="F175" s="33">
        <f t="shared" si="15"/>
        <v>12600</v>
      </c>
      <c r="G175" s="67"/>
      <c r="H175" s="33">
        <f t="shared" si="16"/>
        <v>12600</v>
      </c>
      <c r="I175" s="33"/>
      <c r="J175" s="33">
        <f t="shared" si="17"/>
        <v>12600</v>
      </c>
      <c r="K175" s="67">
        <v>-5000</v>
      </c>
      <c r="L175" s="33">
        <f t="shared" si="18"/>
        <v>7600</v>
      </c>
      <c r="M175" s="67"/>
      <c r="N175" s="33">
        <f t="shared" si="19"/>
        <v>7600</v>
      </c>
      <c r="O175" s="33"/>
      <c r="P175" s="33">
        <f t="shared" si="20"/>
        <v>7600</v>
      </c>
    </row>
    <row r="176" spans="1:16" hidden="1">
      <c r="A176" s="6" t="s">
        <v>1</v>
      </c>
      <c r="B176" s="11">
        <v>14529</v>
      </c>
      <c r="C176" s="29"/>
      <c r="D176" s="9">
        <f t="shared" si="14"/>
        <v>14529</v>
      </c>
      <c r="E176" s="48"/>
      <c r="F176" s="33">
        <f t="shared" si="15"/>
        <v>14529</v>
      </c>
      <c r="G176" s="67"/>
      <c r="H176" s="33">
        <f t="shared" si="16"/>
        <v>14529</v>
      </c>
      <c r="I176" s="33"/>
      <c r="J176" s="33">
        <f t="shared" si="17"/>
        <v>14529</v>
      </c>
      <c r="K176" s="67">
        <v>-2100</v>
      </c>
      <c r="L176" s="33">
        <f t="shared" si="18"/>
        <v>12429</v>
      </c>
      <c r="M176" s="67"/>
      <c r="N176" s="33">
        <f t="shared" si="19"/>
        <v>12429</v>
      </c>
      <c r="O176" s="33"/>
      <c r="P176" s="33">
        <f t="shared" si="20"/>
        <v>12429</v>
      </c>
    </row>
    <row r="177" spans="1:16" hidden="1">
      <c r="A177" s="6" t="s">
        <v>2</v>
      </c>
      <c r="B177" s="11">
        <v>8960</v>
      </c>
      <c r="C177" s="29"/>
      <c r="D177" s="9">
        <f t="shared" si="14"/>
        <v>8960</v>
      </c>
      <c r="E177" s="48"/>
      <c r="F177" s="33">
        <f t="shared" si="15"/>
        <v>8960</v>
      </c>
      <c r="G177" s="67"/>
      <c r="H177" s="33">
        <f t="shared" si="16"/>
        <v>8960</v>
      </c>
      <c r="I177" s="33"/>
      <c r="J177" s="33">
        <f t="shared" si="17"/>
        <v>8960</v>
      </c>
      <c r="K177" s="67"/>
      <c r="L177" s="33">
        <f t="shared" si="18"/>
        <v>8960</v>
      </c>
      <c r="M177" s="67"/>
      <c r="N177" s="33">
        <f t="shared" si="19"/>
        <v>8960</v>
      </c>
      <c r="O177" s="33"/>
      <c r="P177" s="33">
        <f t="shared" si="20"/>
        <v>8960</v>
      </c>
    </row>
    <row r="178" spans="1:16" hidden="1">
      <c r="A178" s="6" t="s">
        <v>19</v>
      </c>
      <c r="B178" s="11">
        <v>2776</v>
      </c>
      <c r="C178" s="29"/>
      <c r="D178" s="9">
        <f t="shared" si="14"/>
        <v>2776</v>
      </c>
      <c r="E178" s="49">
        <v>-76</v>
      </c>
      <c r="F178" s="33">
        <f t="shared" si="15"/>
        <v>2700</v>
      </c>
      <c r="G178" s="67"/>
      <c r="H178" s="33">
        <f t="shared" si="16"/>
        <v>2700</v>
      </c>
      <c r="I178" s="33"/>
      <c r="J178" s="33">
        <f t="shared" si="17"/>
        <v>2700</v>
      </c>
      <c r="K178" s="67"/>
      <c r="L178" s="33">
        <f t="shared" si="18"/>
        <v>2700</v>
      </c>
      <c r="M178" s="67"/>
      <c r="N178" s="33">
        <f t="shared" si="19"/>
        <v>2700</v>
      </c>
      <c r="O178" s="33"/>
      <c r="P178" s="33">
        <f t="shared" si="20"/>
        <v>2700</v>
      </c>
    </row>
    <row r="179" spans="1:16" hidden="1">
      <c r="A179" s="6" t="s">
        <v>3</v>
      </c>
      <c r="B179" s="11">
        <v>9206</v>
      </c>
      <c r="C179" s="29"/>
      <c r="D179" s="9">
        <f t="shared" si="14"/>
        <v>9206</v>
      </c>
      <c r="E179" s="49"/>
      <c r="F179" s="33">
        <f t="shared" si="15"/>
        <v>9206</v>
      </c>
      <c r="G179" s="67"/>
      <c r="H179" s="33">
        <f t="shared" si="16"/>
        <v>9206</v>
      </c>
      <c r="I179" s="33"/>
      <c r="J179" s="33">
        <f t="shared" si="17"/>
        <v>9206</v>
      </c>
      <c r="K179" s="67">
        <v>-2805</v>
      </c>
      <c r="L179" s="33">
        <f t="shared" si="18"/>
        <v>6401</v>
      </c>
      <c r="M179" s="67"/>
      <c r="N179" s="33">
        <f t="shared" si="19"/>
        <v>6401</v>
      </c>
      <c r="O179" s="33"/>
      <c r="P179" s="33">
        <f t="shared" si="20"/>
        <v>6401</v>
      </c>
    </row>
    <row r="180" spans="1:16" hidden="1">
      <c r="A180" s="6" t="s">
        <v>4</v>
      </c>
      <c r="B180" s="11">
        <v>7554</v>
      </c>
      <c r="C180" s="29"/>
      <c r="D180" s="9">
        <f t="shared" si="14"/>
        <v>7554</v>
      </c>
      <c r="E180" s="49"/>
      <c r="F180" s="33">
        <f t="shared" si="15"/>
        <v>7554</v>
      </c>
      <c r="G180" s="67"/>
      <c r="H180" s="33">
        <f t="shared" si="16"/>
        <v>7554</v>
      </c>
      <c r="I180" s="33"/>
      <c r="J180" s="33">
        <f t="shared" si="17"/>
        <v>7554</v>
      </c>
      <c r="K180" s="67">
        <v>-6800</v>
      </c>
      <c r="L180" s="33">
        <f t="shared" si="18"/>
        <v>754</v>
      </c>
      <c r="M180" s="67"/>
      <c r="N180" s="33">
        <f t="shared" si="19"/>
        <v>754</v>
      </c>
      <c r="O180" s="33"/>
      <c r="P180" s="33">
        <f t="shared" si="20"/>
        <v>754</v>
      </c>
    </row>
    <row r="181" spans="1:16" hidden="1">
      <c r="A181" s="6" t="s">
        <v>5</v>
      </c>
      <c r="B181" s="11">
        <v>2278</v>
      </c>
      <c r="C181" s="29"/>
      <c r="D181" s="9">
        <f t="shared" si="14"/>
        <v>2278</v>
      </c>
      <c r="E181" s="49"/>
      <c r="F181" s="33">
        <f t="shared" si="15"/>
        <v>2278</v>
      </c>
      <c r="G181" s="67"/>
      <c r="H181" s="33">
        <f t="shared" si="16"/>
        <v>2278</v>
      </c>
      <c r="I181" s="33"/>
      <c r="J181" s="33">
        <f t="shared" si="17"/>
        <v>2278</v>
      </c>
      <c r="K181" s="67">
        <v>-594</v>
      </c>
      <c r="L181" s="33">
        <f t="shared" si="18"/>
        <v>1684</v>
      </c>
      <c r="M181" s="67"/>
      <c r="N181" s="33">
        <f t="shared" si="19"/>
        <v>1684</v>
      </c>
      <c r="O181" s="33"/>
      <c r="P181" s="33">
        <f t="shared" si="20"/>
        <v>1684</v>
      </c>
    </row>
    <row r="182" spans="1:16" hidden="1">
      <c r="A182" s="6" t="s">
        <v>6</v>
      </c>
      <c r="B182" s="11">
        <v>3842</v>
      </c>
      <c r="C182" s="29"/>
      <c r="D182" s="9">
        <f t="shared" ref="D182:D245" si="21">B182+C182</f>
        <v>3842</v>
      </c>
      <c r="E182" s="49"/>
      <c r="F182" s="33">
        <f t="shared" ref="F182:F245" si="22">D182+E182</f>
        <v>3842</v>
      </c>
      <c r="G182" s="67"/>
      <c r="H182" s="33">
        <f t="shared" si="16"/>
        <v>3842</v>
      </c>
      <c r="I182" s="33"/>
      <c r="J182" s="33">
        <f t="shared" si="17"/>
        <v>3842</v>
      </c>
      <c r="K182" s="67">
        <v>-231</v>
      </c>
      <c r="L182" s="33">
        <f t="shared" si="18"/>
        <v>3611</v>
      </c>
      <c r="M182" s="67"/>
      <c r="N182" s="33">
        <f t="shared" si="19"/>
        <v>3611</v>
      </c>
      <c r="O182" s="33"/>
      <c r="P182" s="33">
        <f t="shared" si="20"/>
        <v>3611</v>
      </c>
    </row>
    <row r="183" spans="1:16" hidden="1">
      <c r="A183" s="6" t="s">
        <v>7</v>
      </c>
      <c r="B183" s="11">
        <v>4620</v>
      </c>
      <c r="C183" s="29"/>
      <c r="D183" s="9">
        <f t="shared" si="21"/>
        <v>4620</v>
      </c>
      <c r="E183" s="49"/>
      <c r="F183" s="33">
        <f t="shared" si="22"/>
        <v>4620</v>
      </c>
      <c r="G183" s="67"/>
      <c r="H183" s="33">
        <f t="shared" si="16"/>
        <v>4620</v>
      </c>
      <c r="I183" s="33"/>
      <c r="J183" s="33">
        <f t="shared" si="17"/>
        <v>4620</v>
      </c>
      <c r="K183" s="67">
        <v>-1159</v>
      </c>
      <c r="L183" s="33">
        <f t="shared" si="18"/>
        <v>3461</v>
      </c>
      <c r="M183" s="67"/>
      <c r="N183" s="33">
        <f t="shared" si="19"/>
        <v>3461</v>
      </c>
      <c r="O183" s="33"/>
      <c r="P183" s="33">
        <f t="shared" si="20"/>
        <v>3461</v>
      </c>
    </row>
    <row r="184" spans="1:16" hidden="1">
      <c r="A184" s="6" t="s">
        <v>8</v>
      </c>
      <c r="B184" s="11">
        <v>9514</v>
      </c>
      <c r="C184" s="29"/>
      <c r="D184" s="9">
        <f t="shared" si="21"/>
        <v>9514</v>
      </c>
      <c r="E184" s="49"/>
      <c r="F184" s="33">
        <f t="shared" si="22"/>
        <v>9514</v>
      </c>
      <c r="G184" s="67"/>
      <c r="H184" s="33">
        <f t="shared" si="16"/>
        <v>9514</v>
      </c>
      <c r="I184" s="33"/>
      <c r="J184" s="33">
        <f t="shared" si="17"/>
        <v>9514</v>
      </c>
      <c r="K184" s="67">
        <v>2913</v>
      </c>
      <c r="L184" s="33">
        <f t="shared" si="18"/>
        <v>12427</v>
      </c>
      <c r="M184" s="67"/>
      <c r="N184" s="33">
        <f t="shared" si="19"/>
        <v>12427</v>
      </c>
      <c r="O184" s="33"/>
      <c r="P184" s="33">
        <f t="shared" si="20"/>
        <v>12427</v>
      </c>
    </row>
    <row r="185" spans="1:16" hidden="1">
      <c r="A185" s="6" t="s">
        <v>9</v>
      </c>
      <c r="B185" s="11">
        <v>9382</v>
      </c>
      <c r="C185" s="29"/>
      <c r="D185" s="9">
        <f t="shared" si="21"/>
        <v>9382</v>
      </c>
      <c r="E185" s="49">
        <v>76</v>
      </c>
      <c r="F185" s="33">
        <f t="shared" si="22"/>
        <v>9458</v>
      </c>
      <c r="G185" s="67"/>
      <c r="H185" s="33">
        <f t="shared" ref="H185:H248" si="23">F185+G185</f>
        <v>9458</v>
      </c>
      <c r="I185" s="33"/>
      <c r="J185" s="33">
        <f t="shared" ref="J185:J248" si="24">H185+I185</f>
        <v>9458</v>
      </c>
      <c r="K185" s="67">
        <v>-1354</v>
      </c>
      <c r="L185" s="33">
        <f t="shared" ref="L185:L248" si="25">J185+K185</f>
        <v>8104</v>
      </c>
      <c r="M185" s="67"/>
      <c r="N185" s="33">
        <f t="shared" si="19"/>
        <v>8104</v>
      </c>
      <c r="O185" s="33"/>
      <c r="P185" s="33">
        <f t="shared" si="20"/>
        <v>8104</v>
      </c>
    </row>
    <row r="186" spans="1:16" hidden="1">
      <c r="A186" s="6" t="s">
        <v>10</v>
      </c>
      <c r="B186" s="11">
        <v>3428</v>
      </c>
      <c r="C186" s="29"/>
      <c r="D186" s="9">
        <f t="shared" si="21"/>
        <v>3428</v>
      </c>
      <c r="E186" s="48"/>
      <c r="F186" s="33">
        <f t="shared" si="22"/>
        <v>3428</v>
      </c>
      <c r="G186" s="67"/>
      <c r="H186" s="33">
        <f t="shared" si="23"/>
        <v>3428</v>
      </c>
      <c r="I186" s="33"/>
      <c r="J186" s="33">
        <f t="shared" si="24"/>
        <v>3428</v>
      </c>
      <c r="K186" s="67"/>
      <c r="L186" s="33">
        <f t="shared" si="25"/>
        <v>3428</v>
      </c>
      <c r="M186" s="67"/>
      <c r="N186" s="33">
        <f t="shared" si="19"/>
        <v>3428</v>
      </c>
      <c r="O186" s="33"/>
      <c r="P186" s="33">
        <f t="shared" si="20"/>
        <v>3428</v>
      </c>
    </row>
    <row r="187" spans="1:16" hidden="1">
      <c r="A187" s="6" t="s">
        <v>17</v>
      </c>
      <c r="B187" s="11">
        <v>9437</v>
      </c>
      <c r="C187" s="29"/>
      <c r="D187" s="9">
        <f t="shared" si="21"/>
        <v>9437</v>
      </c>
      <c r="E187" s="48"/>
      <c r="F187" s="33">
        <f t="shared" si="22"/>
        <v>9437</v>
      </c>
      <c r="G187" s="67"/>
      <c r="H187" s="33">
        <f t="shared" si="23"/>
        <v>9437</v>
      </c>
      <c r="I187" s="33"/>
      <c r="J187" s="33">
        <f t="shared" si="24"/>
        <v>9437</v>
      </c>
      <c r="K187" s="67">
        <v>-4500</v>
      </c>
      <c r="L187" s="33">
        <f t="shared" si="25"/>
        <v>4937</v>
      </c>
      <c r="M187" s="67"/>
      <c r="N187" s="33">
        <f t="shared" ref="N187:N250" si="26">L187+M187</f>
        <v>4937</v>
      </c>
      <c r="O187" s="33"/>
      <c r="P187" s="33">
        <f t="shared" si="20"/>
        <v>4937</v>
      </c>
    </row>
    <row r="188" spans="1:16" hidden="1">
      <c r="A188" s="6" t="s">
        <v>11</v>
      </c>
      <c r="B188" s="11">
        <v>3339</v>
      </c>
      <c r="C188" s="29"/>
      <c r="D188" s="9">
        <f t="shared" si="21"/>
        <v>3339</v>
      </c>
      <c r="E188" s="48"/>
      <c r="F188" s="33">
        <f t="shared" si="22"/>
        <v>3339</v>
      </c>
      <c r="G188" s="67"/>
      <c r="H188" s="33">
        <f t="shared" si="23"/>
        <v>3339</v>
      </c>
      <c r="I188" s="33"/>
      <c r="J188" s="33">
        <f t="shared" si="24"/>
        <v>3339</v>
      </c>
      <c r="K188" s="67">
        <v>-985</v>
      </c>
      <c r="L188" s="33">
        <f t="shared" si="25"/>
        <v>2354</v>
      </c>
      <c r="M188" s="67"/>
      <c r="N188" s="33">
        <f t="shared" si="26"/>
        <v>2354</v>
      </c>
      <c r="O188" s="33"/>
      <c r="P188" s="33">
        <f t="shared" si="20"/>
        <v>2354</v>
      </c>
    </row>
    <row r="189" spans="1:16" hidden="1">
      <c r="A189" s="6" t="s">
        <v>12</v>
      </c>
      <c r="B189" s="11">
        <v>9968</v>
      </c>
      <c r="C189" s="29"/>
      <c r="D189" s="9">
        <f t="shared" si="21"/>
        <v>9968</v>
      </c>
      <c r="E189" s="48"/>
      <c r="F189" s="33">
        <f t="shared" si="22"/>
        <v>9968</v>
      </c>
      <c r="G189" s="67"/>
      <c r="H189" s="33">
        <f t="shared" si="23"/>
        <v>9968</v>
      </c>
      <c r="I189" s="33"/>
      <c r="J189" s="33">
        <f t="shared" si="24"/>
        <v>9968</v>
      </c>
      <c r="K189" s="67">
        <v>-4500</v>
      </c>
      <c r="L189" s="33">
        <f t="shared" si="25"/>
        <v>5468</v>
      </c>
      <c r="M189" s="67"/>
      <c r="N189" s="33">
        <f t="shared" si="26"/>
        <v>5468</v>
      </c>
      <c r="O189" s="33"/>
      <c r="P189" s="33">
        <f t="shared" si="20"/>
        <v>5468</v>
      </c>
    </row>
    <row r="190" spans="1:16" hidden="1">
      <c r="A190" s="6" t="s">
        <v>13</v>
      </c>
      <c r="B190" s="11">
        <v>19413</v>
      </c>
      <c r="C190" s="29"/>
      <c r="D190" s="9">
        <f t="shared" si="21"/>
        <v>19413</v>
      </c>
      <c r="E190" s="48"/>
      <c r="F190" s="33">
        <f t="shared" si="22"/>
        <v>19413</v>
      </c>
      <c r="G190" s="67"/>
      <c r="H190" s="33">
        <f t="shared" si="23"/>
        <v>19413</v>
      </c>
      <c r="I190" s="33"/>
      <c r="J190" s="33">
        <f t="shared" si="24"/>
        <v>19413</v>
      </c>
      <c r="K190" s="67">
        <v>966</v>
      </c>
      <c r="L190" s="33">
        <f t="shared" si="25"/>
        <v>20379</v>
      </c>
      <c r="M190" s="67"/>
      <c r="N190" s="33">
        <f t="shared" si="26"/>
        <v>20379</v>
      </c>
      <c r="O190" s="33"/>
      <c r="P190" s="33">
        <f t="shared" si="20"/>
        <v>20379</v>
      </c>
    </row>
    <row r="191" spans="1:16" hidden="1">
      <c r="A191" s="6" t="s">
        <v>14</v>
      </c>
      <c r="B191" s="11">
        <v>6951</v>
      </c>
      <c r="C191" s="29"/>
      <c r="D191" s="9">
        <f t="shared" si="21"/>
        <v>6951</v>
      </c>
      <c r="E191" s="48"/>
      <c r="F191" s="33">
        <f t="shared" si="22"/>
        <v>6951</v>
      </c>
      <c r="G191" s="67"/>
      <c r="H191" s="33">
        <f t="shared" si="23"/>
        <v>6951</v>
      </c>
      <c r="I191" s="33"/>
      <c r="J191" s="33">
        <f t="shared" si="24"/>
        <v>6951</v>
      </c>
      <c r="K191" s="67"/>
      <c r="L191" s="33">
        <f t="shared" si="25"/>
        <v>6951</v>
      </c>
      <c r="M191" s="67"/>
      <c r="N191" s="33">
        <f t="shared" si="26"/>
        <v>6951</v>
      </c>
      <c r="O191" s="33"/>
      <c r="P191" s="33">
        <f t="shared" si="20"/>
        <v>6951</v>
      </c>
    </row>
    <row r="192" spans="1:16" hidden="1">
      <c r="A192" s="6" t="s">
        <v>15</v>
      </c>
      <c r="B192" s="11">
        <v>3378</v>
      </c>
      <c r="C192" s="29"/>
      <c r="D192" s="9">
        <f t="shared" si="21"/>
        <v>3378</v>
      </c>
      <c r="E192" s="48"/>
      <c r="F192" s="33">
        <f t="shared" si="22"/>
        <v>3378</v>
      </c>
      <c r="G192" s="67"/>
      <c r="H192" s="33">
        <f t="shared" si="23"/>
        <v>3378</v>
      </c>
      <c r="I192" s="33"/>
      <c r="J192" s="33">
        <f t="shared" si="24"/>
        <v>3378</v>
      </c>
      <c r="K192" s="67"/>
      <c r="L192" s="33">
        <f t="shared" si="25"/>
        <v>3378</v>
      </c>
      <c r="M192" s="67"/>
      <c r="N192" s="33">
        <f t="shared" si="26"/>
        <v>3378</v>
      </c>
      <c r="O192" s="33"/>
      <c r="P192" s="33">
        <f t="shared" si="20"/>
        <v>3378</v>
      </c>
    </row>
    <row r="193" spans="1:16" hidden="1">
      <c r="A193" s="6" t="s">
        <v>16</v>
      </c>
      <c r="B193" s="11">
        <v>8825</v>
      </c>
      <c r="C193" s="29"/>
      <c r="D193" s="9">
        <f t="shared" si="21"/>
        <v>8825</v>
      </c>
      <c r="E193" s="48"/>
      <c r="F193" s="33">
        <f t="shared" si="22"/>
        <v>8825</v>
      </c>
      <c r="G193" s="67"/>
      <c r="H193" s="33">
        <f t="shared" si="23"/>
        <v>8825</v>
      </c>
      <c r="I193" s="33"/>
      <c r="J193" s="33">
        <f t="shared" si="24"/>
        <v>8825</v>
      </c>
      <c r="K193" s="67">
        <v>-2421</v>
      </c>
      <c r="L193" s="33">
        <f t="shared" si="25"/>
        <v>6404</v>
      </c>
      <c r="M193" s="67"/>
      <c r="N193" s="33">
        <f t="shared" si="26"/>
        <v>6404</v>
      </c>
      <c r="O193" s="33"/>
      <c r="P193" s="33">
        <f t="shared" si="20"/>
        <v>6404</v>
      </c>
    </row>
    <row r="194" spans="1:16" ht="94.5" hidden="1" customHeight="1">
      <c r="A194" s="5" t="s">
        <v>30</v>
      </c>
      <c r="B194" s="8">
        <v>50000</v>
      </c>
      <c r="C194" s="29"/>
      <c r="D194" s="32">
        <f t="shared" si="21"/>
        <v>50000</v>
      </c>
      <c r="E194" s="29"/>
      <c r="F194" s="8">
        <f t="shared" si="22"/>
        <v>50000</v>
      </c>
      <c r="G194" s="66">
        <f>-7175+10594</f>
        <v>3419</v>
      </c>
      <c r="H194" s="8">
        <f t="shared" si="23"/>
        <v>53419</v>
      </c>
      <c r="I194" s="8"/>
      <c r="J194" s="8">
        <f t="shared" si="24"/>
        <v>53419</v>
      </c>
      <c r="K194" s="66">
        <v>2678</v>
      </c>
      <c r="L194" s="8">
        <f t="shared" si="25"/>
        <v>56097</v>
      </c>
      <c r="M194" s="66"/>
      <c r="N194" s="8">
        <f t="shared" si="26"/>
        <v>56097</v>
      </c>
      <c r="O194" s="66"/>
      <c r="P194" s="8">
        <f t="shared" si="20"/>
        <v>56097</v>
      </c>
    </row>
    <row r="195" spans="1:16" ht="63" hidden="1">
      <c r="A195" s="62" t="s">
        <v>31</v>
      </c>
      <c r="B195" s="8">
        <f>SUM(B196:B215)</f>
        <v>4116</v>
      </c>
      <c r="C195" s="8">
        <f>SUM(C196:C215)</f>
        <v>0</v>
      </c>
      <c r="D195" s="8">
        <f>SUM(D196:D215)</f>
        <v>4116</v>
      </c>
      <c r="E195" s="8">
        <f>SUM(E196:E215)</f>
        <v>0</v>
      </c>
      <c r="F195" s="8">
        <f t="shared" si="22"/>
        <v>4116</v>
      </c>
      <c r="G195" s="66">
        <f>SUM(G196:G215)</f>
        <v>0</v>
      </c>
      <c r="H195" s="8">
        <f t="shared" si="23"/>
        <v>4116</v>
      </c>
      <c r="I195" s="66">
        <f>SUM(I196:I215)</f>
        <v>188</v>
      </c>
      <c r="J195" s="8">
        <f t="shared" si="24"/>
        <v>4304</v>
      </c>
      <c r="K195" s="66">
        <f>SUM(K196:K215)</f>
        <v>0</v>
      </c>
      <c r="L195" s="8">
        <f t="shared" si="25"/>
        <v>4304</v>
      </c>
      <c r="M195" s="66">
        <f>SUM(M196:M215)</f>
        <v>0</v>
      </c>
      <c r="N195" s="8">
        <f t="shared" si="26"/>
        <v>4304</v>
      </c>
      <c r="O195" s="66">
        <f>SUM(O196:O215)</f>
        <v>0</v>
      </c>
      <c r="P195" s="8">
        <f t="shared" si="20"/>
        <v>4304</v>
      </c>
    </row>
    <row r="196" spans="1:16" hidden="1">
      <c r="A196" s="14" t="s">
        <v>18</v>
      </c>
      <c r="B196" s="11">
        <v>862</v>
      </c>
      <c r="C196" s="29"/>
      <c r="D196" s="9">
        <f t="shared" si="21"/>
        <v>862</v>
      </c>
      <c r="E196" s="29"/>
      <c r="F196" s="33">
        <f t="shared" si="22"/>
        <v>862</v>
      </c>
      <c r="G196" s="67"/>
      <c r="H196" s="33">
        <f t="shared" si="23"/>
        <v>862</v>
      </c>
      <c r="I196" s="33">
        <v>38</v>
      </c>
      <c r="J196" s="33">
        <f t="shared" si="24"/>
        <v>900</v>
      </c>
      <c r="K196" s="67"/>
      <c r="L196" s="33">
        <f t="shared" si="25"/>
        <v>900</v>
      </c>
      <c r="M196" s="67"/>
      <c r="N196" s="33">
        <f t="shared" si="26"/>
        <v>900</v>
      </c>
      <c r="O196" s="33"/>
      <c r="P196" s="33">
        <f t="shared" si="20"/>
        <v>900</v>
      </c>
    </row>
    <row r="197" spans="1:16" hidden="1">
      <c r="A197" s="13" t="s">
        <v>20</v>
      </c>
      <c r="B197" s="11">
        <v>337</v>
      </c>
      <c r="C197" s="29"/>
      <c r="D197" s="9">
        <f t="shared" si="21"/>
        <v>337</v>
      </c>
      <c r="E197" s="29"/>
      <c r="F197" s="33">
        <f t="shared" si="22"/>
        <v>337</v>
      </c>
      <c r="G197" s="67"/>
      <c r="H197" s="33">
        <f t="shared" si="23"/>
        <v>337</v>
      </c>
      <c r="I197" s="33">
        <v>15</v>
      </c>
      <c r="J197" s="33">
        <f t="shared" si="24"/>
        <v>352</v>
      </c>
      <c r="K197" s="67"/>
      <c r="L197" s="33">
        <f t="shared" si="25"/>
        <v>352</v>
      </c>
      <c r="M197" s="67"/>
      <c r="N197" s="33">
        <f t="shared" si="26"/>
        <v>352</v>
      </c>
      <c r="O197" s="33"/>
      <c r="P197" s="33">
        <f t="shared" si="20"/>
        <v>352</v>
      </c>
    </row>
    <row r="198" spans="1:16" hidden="1">
      <c r="A198" s="6" t="s">
        <v>1</v>
      </c>
      <c r="B198" s="11">
        <v>178</v>
      </c>
      <c r="C198" s="29"/>
      <c r="D198" s="9">
        <f t="shared" si="21"/>
        <v>178</v>
      </c>
      <c r="E198" s="29"/>
      <c r="F198" s="33">
        <f t="shared" si="22"/>
        <v>178</v>
      </c>
      <c r="G198" s="67"/>
      <c r="H198" s="33">
        <f t="shared" si="23"/>
        <v>178</v>
      </c>
      <c r="I198" s="33">
        <v>8</v>
      </c>
      <c r="J198" s="33">
        <f t="shared" si="24"/>
        <v>186</v>
      </c>
      <c r="K198" s="67"/>
      <c r="L198" s="33">
        <f t="shared" si="25"/>
        <v>186</v>
      </c>
      <c r="M198" s="67"/>
      <c r="N198" s="33">
        <f t="shared" si="26"/>
        <v>186</v>
      </c>
      <c r="O198" s="33"/>
      <c r="P198" s="33">
        <f t="shared" si="20"/>
        <v>186</v>
      </c>
    </row>
    <row r="199" spans="1:16" hidden="1">
      <c r="A199" s="6" t="s">
        <v>2</v>
      </c>
      <c r="B199" s="11">
        <v>272</v>
      </c>
      <c r="C199" s="29"/>
      <c r="D199" s="9">
        <f t="shared" si="21"/>
        <v>272</v>
      </c>
      <c r="E199" s="29"/>
      <c r="F199" s="33">
        <f t="shared" si="22"/>
        <v>272</v>
      </c>
      <c r="G199" s="67"/>
      <c r="H199" s="33">
        <f t="shared" si="23"/>
        <v>272</v>
      </c>
      <c r="I199" s="33">
        <v>12</v>
      </c>
      <c r="J199" s="33">
        <f t="shared" si="24"/>
        <v>284</v>
      </c>
      <c r="K199" s="67"/>
      <c r="L199" s="33">
        <f t="shared" si="25"/>
        <v>284</v>
      </c>
      <c r="M199" s="67"/>
      <c r="N199" s="33">
        <f t="shared" si="26"/>
        <v>284</v>
      </c>
      <c r="O199" s="33"/>
      <c r="P199" s="33">
        <f t="shared" si="20"/>
        <v>284</v>
      </c>
    </row>
    <row r="200" spans="1:16" hidden="1">
      <c r="A200" s="6" t="s">
        <v>19</v>
      </c>
      <c r="B200" s="11">
        <v>75</v>
      </c>
      <c r="C200" s="29"/>
      <c r="D200" s="9">
        <f t="shared" si="21"/>
        <v>75</v>
      </c>
      <c r="E200" s="29"/>
      <c r="F200" s="33">
        <f t="shared" si="22"/>
        <v>75</v>
      </c>
      <c r="G200" s="67"/>
      <c r="H200" s="33">
        <f t="shared" si="23"/>
        <v>75</v>
      </c>
      <c r="I200" s="33">
        <v>3</v>
      </c>
      <c r="J200" s="33">
        <f t="shared" si="24"/>
        <v>78</v>
      </c>
      <c r="K200" s="67"/>
      <c r="L200" s="33">
        <f t="shared" si="25"/>
        <v>78</v>
      </c>
      <c r="M200" s="67"/>
      <c r="N200" s="33">
        <f t="shared" si="26"/>
        <v>78</v>
      </c>
      <c r="O200" s="33"/>
      <c r="P200" s="33">
        <f t="shared" si="20"/>
        <v>78</v>
      </c>
    </row>
    <row r="201" spans="1:16" hidden="1">
      <c r="A201" s="6" t="s">
        <v>3</v>
      </c>
      <c r="B201" s="11">
        <v>328</v>
      </c>
      <c r="C201" s="29"/>
      <c r="D201" s="9">
        <f t="shared" si="21"/>
        <v>328</v>
      </c>
      <c r="E201" s="29"/>
      <c r="F201" s="33">
        <f t="shared" si="22"/>
        <v>328</v>
      </c>
      <c r="G201" s="67"/>
      <c r="H201" s="33">
        <f t="shared" si="23"/>
        <v>328</v>
      </c>
      <c r="I201" s="33">
        <v>15</v>
      </c>
      <c r="J201" s="33">
        <f t="shared" si="24"/>
        <v>343</v>
      </c>
      <c r="K201" s="67"/>
      <c r="L201" s="33">
        <f t="shared" si="25"/>
        <v>343</v>
      </c>
      <c r="M201" s="67"/>
      <c r="N201" s="33">
        <f t="shared" si="26"/>
        <v>343</v>
      </c>
      <c r="O201" s="33"/>
      <c r="P201" s="33">
        <f t="shared" si="20"/>
        <v>343</v>
      </c>
    </row>
    <row r="202" spans="1:16" hidden="1">
      <c r="A202" s="6" t="s">
        <v>4</v>
      </c>
      <c r="B202" s="11">
        <v>225</v>
      </c>
      <c r="C202" s="29"/>
      <c r="D202" s="9">
        <f t="shared" si="21"/>
        <v>225</v>
      </c>
      <c r="E202" s="29"/>
      <c r="F202" s="33">
        <f t="shared" si="22"/>
        <v>225</v>
      </c>
      <c r="G202" s="67"/>
      <c r="H202" s="33">
        <f t="shared" si="23"/>
        <v>225</v>
      </c>
      <c r="I202" s="33">
        <v>13</v>
      </c>
      <c r="J202" s="33">
        <f t="shared" si="24"/>
        <v>238</v>
      </c>
      <c r="K202" s="67"/>
      <c r="L202" s="33">
        <f t="shared" si="25"/>
        <v>238</v>
      </c>
      <c r="M202" s="67"/>
      <c r="N202" s="33">
        <f t="shared" si="26"/>
        <v>238</v>
      </c>
      <c r="O202" s="33"/>
      <c r="P202" s="33">
        <f t="shared" si="20"/>
        <v>238</v>
      </c>
    </row>
    <row r="203" spans="1:16" hidden="1">
      <c r="A203" s="6" t="s">
        <v>5</v>
      </c>
      <c r="B203" s="11">
        <v>113</v>
      </c>
      <c r="C203" s="29"/>
      <c r="D203" s="9">
        <f t="shared" si="21"/>
        <v>113</v>
      </c>
      <c r="E203" s="29"/>
      <c r="F203" s="33">
        <f t="shared" si="22"/>
        <v>113</v>
      </c>
      <c r="G203" s="67"/>
      <c r="H203" s="33">
        <f t="shared" si="23"/>
        <v>113</v>
      </c>
      <c r="I203" s="33">
        <v>6</v>
      </c>
      <c r="J203" s="33">
        <f t="shared" si="24"/>
        <v>119</v>
      </c>
      <c r="K203" s="67"/>
      <c r="L203" s="33">
        <f t="shared" si="25"/>
        <v>119</v>
      </c>
      <c r="M203" s="67"/>
      <c r="N203" s="33">
        <f t="shared" si="26"/>
        <v>119</v>
      </c>
      <c r="O203" s="33"/>
      <c r="P203" s="33">
        <f t="shared" si="20"/>
        <v>119</v>
      </c>
    </row>
    <row r="204" spans="1:16" hidden="1">
      <c r="A204" s="6" t="s">
        <v>6</v>
      </c>
      <c r="B204" s="11">
        <v>122</v>
      </c>
      <c r="C204" s="29"/>
      <c r="D204" s="9">
        <f t="shared" si="21"/>
        <v>122</v>
      </c>
      <c r="E204" s="29"/>
      <c r="F204" s="33">
        <f t="shared" si="22"/>
        <v>122</v>
      </c>
      <c r="G204" s="67"/>
      <c r="H204" s="33">
        <f t="shared" si="23"/>
        <v>122</v>
      </c>
      <c r="I204" s="33">
        <v>6</v>
      </c>
      <c r="J204" s="33">
        <f t="shared" si="24"/>
        <v>128</v>
      </c>
      <c r="K204" s="67"/>
      <c r="L204" s="33">
        <f t="shared" si="25"/>
        <v>128</v>
      </c>
      <c r="M204" s="67"/>
      <c r="N204" s="33">
        <f t="shared" si="26"/>
        <v>128</v>
      </c>
      <c r="O204" s="33"/>
      <c r="P204" s="33">
        <f t="shared" si="20"/>
        <v>128</v>
      </c>
    </row>
    <row r="205" spans="1:16" hidden="1">
      <c r="A205" s="6" t="s">
        <v>7</v>
      </c>
      <c r="B205" s="11">
        <v>38</v>
      </c>
      <c r="C205" s="29"/>
      <c r="D205" s="9">
        <f t="shared" si="21"/>
        <v>38</v>
      </c>
      <c r="E205" s="29"/>
      <c r="F205" s="33">
        <f t="shared" si="22"/>
        <v>38</v>
      </c>
      <c r="G205" s="67"/>
      <c r="H205" s="33">
        <f t="shared" si="23"/>
        <v>38</v>
      </c>
      <c r="I205" s="33">
        <v>2</v>
      </c>
      <c r="J205" s="33">
        <f t="shared" si="24"/>
        <v>40</v>
      </c>
      <c r="K205" s="67"/>
      <c r="L205" s="33">
        <f t="shared" si="25"/>
        <v>40</v>
      </c>
      <c r="M205" s="67"/>
      <c r="N205" s="33">
        <f t="shared" si="26"/>
        <v>40</v>
      </c>
      <c r="O205" s="33"/>
      <c r="P205" s="33">
        <f t="shared" ref="P205:P268" si="27">N205+O205</f>
        <v>40</v>
      </c>
    </row>
    <row r="206" spans="1:16" hidden="1">
      <c r="A206" s="6" t="s">
        <v>8</v>
      </c>
      <c r="B206" s="11">
        <v>178</v>
      </c>
      <c r="C206" s="29"/>
      <c r="D206" s="9">
        <f t="shared" si="21"/>
        <v>178</v>
      </c>
      <c r="E206" s="29"/>
      <c r="F206" s="33">
        <f t="shared" si="22"/>
        <v>178</v>
      </c>
      <c r="G206" s="67"/>
      <c r="H206" s="33">
        <f t="shared" si="23"/>
        <v>178</v>
      </c>
      <c r="I206" s="33">
        <v>8</v>
      </c>
      <c r="J206" s="33">
        <f t="shared" si="24"/>
        <v>186</v>
      </c>
      <c r="K206" s="67"/>
      <c r="L206" s="33">
        <f t="shared" si="25"/>
        <v>186</v>
      </c>
      <c r="M206" s="67"/>
      <c r="N206" s="33">
        <f t="shared" si="26"/>
        <v>186</v>
      </c>
      <c r="O206" s="33"/>
      <c r="P206" s="33">
        <f t="shared" si="27"/>
        <v>186</v>
      </c>
    </row>
    <row r="207" spans="1:16" hidden="1">
      <c r="A207" s="6" t="s">
        <v>9</v>
      </c>
      <c r="B207" s="11">
        <v>188</v>
      </c>
      <c r="C207" s="29"/>
      <c r="D207" s="9">
        <f t="shared" si="21"/>
        <v>188</v>
      </c>
      <c r="E207" s="29"/>
      <c r="F207" s="33">
        <f t="shared" si="22"/>
        <v>188</v>
      </c>
      <c r="G207" s="67"/>
      <c r="H207" s="33">
        <f t="shared" si="23"/>
        <v>188</v>
      </c>
      <c r="I207" s="33">
        <v>8</v>
      </c>
      <c r="J207" s="33">
        <f t="shared" si="24"/>
        <v>196</v>
      </c>
      <c r="K207" s="67"/>
      <c r="L207" s="33">
        <f t="shared" si="25"/>
        <v>196</v>
      </c>
      <c r="M207" s="67"/>
      <c r="N207" s="33">
        <f t="shared" si="26"/>
        <v>196</v>
      </c>
      <c r="O207" s="33"/>
      <c r="P207" s="33">
        <f t="shared" si="27"/>
        <v>196</v>
      </c>
    </row>
    <row r="208" spans="1:16" hidden="1">
      <c r="A208" s="6" t="s">
        <v>10</v>
      </c>
      <c r="B208" s="11">
        <v>131</v>
      </c>
      <c r="C208" s="29"/>
      <c r="D208" s="9">
        <f t="shared" si="21"/>
        <v>131</v>
      </c>
      <c r="E208" s="29"/>
      <c r="F208" s="33">
        <f t="shared" si="22"/>
        <v>131</v>
      </c>
      <c r="G208" s="67"/>
      <c r="H208" s="33">
        <f t="shared" si="23"/>
        <v>131</v>
      </c>
      <c r="I208" s="33">
        <v>6</v>
      </c>
      <c r="J208" s="33">
        <f t="shared" si="24"/>
        <v>137</v>
      </c>
      <c r="K208" s="67"/>
      <c r="L208" s="33">
        <f t="shared" si="25"/>
        <v>137</v>
      </c>
      <c r="M208" s="67"/>
      <c r="N208" s="33">
        <f t="shared" si="26"/>
        <v>137</v>
      </c>
      <c r="O208" s="33"/>
      <c r="P208" s="33">
        <f t="shared" si="27"/>
        <v>137</v>
      </c>
    </row>
    <row r="209" spans="1:16" hidden="1">
      <c r="A209" s="6" t="s">
        <v>17</v>
      </c>
      <c r="B209" s="11">
        <v>103</v>
      </c>
      <c r="C209" s="29"/>
      <c r="D209" s="9">
        <f t="shared" si="21"/>
        <v>103</v>
      </c>
      <c r="E209" s="29"/>
      <c r="F209" s="33">
        <f t="shared" si="22"/>
        <v>103</v>
      </c>
      <c r="G209" s="67"/>
      <c r="H209" s="33">
        <f t="shared" si="23"/>
        <v>103</v>
      </c>
      <c r="I209" s="33">
        <v>5</v>
      </c>
      <c r="J209" s="33">
        <f t="shared" si="24"/>
        <v>108</v>
      </c>
      <c r="K209" s="67"/>
      <c r="L209" s="33">
        <f t="shared" si="25"/>
        <v>108</v>
      </c>
      <c r="M209" s="67"/>
      <c r="N209" s="33">
        <f t="shared" si="26"/>
        <v>108</v>
      </c>
      <c r="O209" s="33"/>
      <c r="P209" s="33">
        <f t="shared" si="27"/>
        <v>108</v>
      </c>
    </row>
    <row r="210" spans="1:16" hidden="1">
      <c r="A210" s="6" t="s">
        <v>11</v>
      </c>
      <c r="B210" s="11">
        <v>141</v>
      </c>
      <c r="C210" s="29"/>
      <c r="D210" s="9">
        <f t="shared" si="21"/>
        <v>141</v>
      </c>
      <c r="E210" s="29"/>
      <c r="F210" s="33">
        <f t="shared" si="22"/>
        <v>141</v>
      </c>
      <c r="G210" s="67"/>
      <c r="H210" s="33">
        <f t="shared" si="23"/>
        <v>141</v>
      </c>
      <c r="I210" s="33">
        <v>6</v>
      </c>
      <c r="J210" s="33">
        <f t="shared" si="24"/>
        <v>147</v>
      </c>
      <c r="K210" s="67"/>
      <c r="L210" s="33">
        <f t="shared" si="25"/>
        <v>147</v>
      </c>
      <c r="M210" s="67"/>
      <c r="N210" s="33">
        <f t="shared" si="26"/>
        <v>147</v>
      </c>
      <c r="O210" s="33"/>
      <c r="P210" s="33">
        <f t="shared" si="27"/>
        <v>147</v>
      </c>
    </row>
    <row r="211" spans="1:16" hidden="1">
      <c r="A211" s="6" t="s">
        <v>12</v>
      </c>
      <c r="B211" s="11">
        <v>113</v>
      </c>
      <c r="C211" s="29"/>
      <c r="D211" s="9">
        <f t="shared" si="21"/>
        <v>113</v>
      </c>
      <c r="E211" s="29"/>
      <c r="F211" s="33">
        <f t="shared" si="22"/>
        <v>113</v>
      </c>
      <c r="G211" s="67"/>
      <c r="H211" s="33">
        <f t="shared" si="23"/>
        <v>113</v>
      </c>
      <c r="I211" s="33">
        <v>5</v>
      </c>
      <c r="J211" s="33">
        <f t="shared" si="24"/>
        <v>118</v>
      </c>
      <c r="K211" s="67"/>
      <c r="L211" s="33">
        <f t="shared" si="25"/>
        <v>118</v>
      </c>
      <c r="M211" s="67"/>
      <c r="N211" s="33">
        <f t="shared" si="26"/>
        <v>118</v>
      </c>
      <c r="O211" s="33"/>
      <c r="P211" s="33">
        <f t="shared" si="27"/>
        <v>118</v>
      </c>
    </row>
    <row r="212" spans="1:16" hidden="1">
      <c r="A212" s="6" t="s">
        <v>13</v>
      </c>
      <c r="B212" s="11">
        <v>131</v>
      </c>
      <c r="C212" s="29"/>
      <c r="D212" s="9">
        <f t="shared" si="21"/>
        <v>131</v>
      </c>
      <c r="E212" s="29"/>
      <c r="F212" s="33">
        <f t="shared" si="22"/>
        <v>131</v>
      </c>
      <c r="G212" s="67"/>
      <c r="H212" s="33">
        <f t="shared" si="23"/>
        <v>131</v>
      </c>
      <c r="I212" s="33">
        <v>6</v>
      </c>
      <c r="J212" s="33">
        <f t="shared" si="24"/>
        <v>137</v>
      </c>
      <c r="K212" s="67"/>
      <c r="L212" s="33">
        <f t="shared" si="25"/>
        <v>137</v>
      </c>
      <c r="M212" s="67"/>
      <c r="N212" s="33">
        <f t="shared" si="26"/>
        <v>137</v>
      </c>
      <c r="O212" s="33"/>
      <c r="P212" s="33">
        <f t="shared" si="27"/>
        <v>137</v>
      </c>
    </row>
    <row r="213" spans="1:16" hidden="1">
      <c r="A213" s="6" t="s">
        <v>14</v>
      </c>
      <c r="B213" s="11">
        <v>178</v>
      </c>
      <c r="C213" s="29"/>
      <c r="D213" s="9">
        <f t="shared" si="21"/>
        <v>178</v>
      </c>
      <c r="E213" s="29"/>
      <c r="F213" s="33">
        <f t="shared" si="22"/>
        <v>178</v>
      </c>
      <c r="G213" s="67"/>
      <c r="H213" s="33">
        <f t="shared" si="23"/>
        <v>178</v>
      </c>
      <c r="I213" s="33">
        <v>8</v>
      </c>
      <c r="J213" s="33">
        <f t="shared" si="24"/>
        <v>186</v>
      </c>
      <c r="K213" s="67"/>
      <c r="L213" s="33">
        <f t="shared" si="25"/>
        <v>186</v>
      </c>
      <c r="M213" s="67"/>
      <c r="N213" s="33">
        <f t="shared" si="26"/>
        <v>186</v>
      </c>
      <c r="O213" s="33"/>
      <c r="P213" s="33">
        <f t="shared" si="27"/>
        <v>186</v>
      </c>
    </row>
    <row r="214" spans="1:16" hidden="1">
      <c r="A214" s="6" t="s">
        <v>15</v>
      </c>
      <c r="B214" s="11">
        <v>150</v>
      </c>
      <c r="C214" s="29"/>
      <c r="D214" s="9">
        <f t="shared" si="21"/>
        <v>150</v>
      </c>
      <c r="E214" s="29"/>
      <c r="F214" s="33">
        <f t="shared" si="22"/>
        <v>150</v>
      </c>
      <c r="G214" s="67"/>
      <c r="H214" s="33">
        <f t="shared" si="23"/>
        <v>150</v>
      </c>
      <c r="I214" s="33">
        <v>7</v>
      </c>
      <c r="J214" s="33">
        <f t="shared" si="24"/>
        <v>157</v>
      </c>
      <c r="K214" s="67"/>
      <c r="L214" s="33">
        <f t="shared" si="25"/>
        <v>157</v>
      </c>
      <c r="M214" s="67"/>
      <c r="N214" s="33">
        <f t="shared" si="26"/>
        <v>157</v>
      </c>
      <c r="O214" s="33"/>
      <c r="P214" s="33">
        <f t="shared" si="27"/>
        <v>157</v>
      </c>
    </row>
    <row r="215" spans="1:16" hidden="1">
      <c r="A215" s="6" t="s">
        <v>16</v>
      </c>
      <c r="B215" s="11">
        <v>253</v>
      </c>
      <c r="C215" s="29"/>
      <c r="D215" s="9">
        <f t="shared" si="21"/>
        <v>253</v>
      </c>
      <c r="E215" s="29"/>
      <c r="F215" s="33">
        <f t="shared" si="22"/>
        <v>253</v>
      </c>
      <c r="G215" s="67"/>
      <c r="H215" s="33">
        <f t="shared" si="23"/>
        <v>253</v>
      </c>
      <c r="I215" s="33">
        <v>11</v>
      </c>
      <c r="J215" s="33">
        <f t="shared" si="24"/>
        <v>264</v>
      </c>
      <c r="K215" s="67"/>
      <c r="L215" s="33">
        <f t="shared" si="25"/>
        <v>264</v>
      </c>
      <c r="M215" s="67"/>
      <c r="N215" s="33">
        <f t="shared" si="26"/>
        <v>264</v>
      </c>
      <c r="O215" s="33"/>
      <c r="P215" s="33">
        <f t="shared" si="27"/>
        <v>264</v>
      </c>
    </row>
    <row r="216" spans="1:16" ht="94.5" hidden="1" customHeight="1">
      <c r="A216" s="62" t="s">
        <v>37</v>
      </c>
      <c r="B216" s="8">
        <v>59760</v>
      </c>
      <c r="C216" s="29"/>
      <c r="D216" s="32">
        <f t="shared" si="21"/>
        <v>59760</v>
      </c>
      <c r="E216" s="32">
        <v>23667</v>
      </c>
      <c r="F216" s="8">
        <f t="shared" si="22"/>
        <v>83427</v>
      </c>
      <c r="G216" s="66"/>
      <c r="H216" s="8">
        <f t="shared" si="23"/>
        <v>83427</v>
      </c>
      <c r="I216" s="8"/>
      <c r="J216" s="8">
        <f t="shared" si="24"/>
        <v>83427</v>
      </c>
      <c r="K216" s="66"/>
      <c r="L216" s="8">
        <f t="shared" si="25"/>
        <v>83427</v>
      </c>
      <c r="M216" s="66"/>
      <c r="N216" s="8">
        <f t="shared" si="26"/>
        <v>83427</v>
      </c>
      <c r="O216" s="66"/>
      <c r="P216" s="8">
        <f t="shared" si="27"/>
        <v>83427</v>
      </c>
    </row>
    <row r="217" spans="1:16" ht="51.75" hidden="1" customHeight="1">
      <c r="A217" s="7" t="s">
        <v>44</v>
      </c>
      <c r="B217" s="8">
        <f>SUM(B218:B237)</f>
        <v>6910</v>
      </c>
      <c r="C217" s="8">
        <f>SUM(C218:C237)</f>
        <v>0</v>
      </c>
      <c r="D217" s="8">
        <f>SUM(D218:D237)</f>
        <v>6910</v>
      </c>
      <c r="E217" s="8">
        <f>SUM(E218:E237)</f>
        <v>0</v>
      </c>
      <c r="F217" s="8">
        <f t="shared" si="22"/>
        <v>6910</v>
      </c>
      <c r="G217" s="66">
        <f>SUM(G218:G237)</f>
        <v>0</v>
      </c>
      <c r="H217" s="8">
        <f t="shared" si="23"/>
        <v>6910</v>
      </c>
      <c r="I217" s="66">
        <f>SUM(I218:I237)</f>
        <v>0</v>
      </c>
      <c r="J217" s="8">
        <f t="shared" si="24"/>
        <v>6910</v>
      </c>
      <c r="K217" s="66">
        <f>SUM(K218:K237)</f>
        <v>-70</v>
      </c>
      <c r="L217" s="8">
        <f t="shared" si="25"/>
        <v>6840</v>
      </c>
      <c r="M217" s="66">
        <f>SUM(M218:M237)</f>
        <v>0</v>
      </c>
      <c r="N217" s="8">
        <f t="shared" si="26"/>
        <v>6840</v>
      </c>
      <c r="O217" s="66">
        <f>SUM(O218:O237)</f>
        <v>0</v>
      </c>
      <c r="P217" s="8">
        <f t="shared" si="27"/>
        <v>6840</v>
      </c>
    </row>
    <row r="218" spans="1:16" hidden="1">
      <c r="A218" s="6" t="s">
        <v>18</v>
      </c>
      <c r="B218" s="18">
        <v>1421</v>
      </c>
      <c r="C218" s="29"/>
      <c r="D218" s="9">
        <f t="shared" si="21"/>
        <v>1421</v>
      </c>
      <c r="E218" s="29"/>
      <c r="F218" s="33">
        <f t="shared" si="22"/>
        <v>1421</v>
      </c>
      <c r="G218" s="67"/>
      <c r="H218" s="33">
        <f t="shared" si="23"/>
        <v>1421</v>
      </c>
      <c r="I218" s="33"/>
      <c r="J218" s="33">
        <f t="shared" si="24"/>
        <v>1421</v>
      </c>
      <c r="K218" s="67">
        <v>-70</v>
      </c>
      <c r="L218" s="33">
        <f t="shared" si="25"/>
        <v>1351</v>
      </c>
      <c r="M218" s="67"/>
      <c r="N218" s="33">
        <f t="shared" si="26"/>
        <v>1351</v>
      </c>
      <c r="O218" s="33"/>
      <c r="P218" s="33">
        <f t="shared" si="27"/>
        <v>1351</v>
      </c>
    </row>
    <row r="219" spans="1:16" hidden="1">
      <c r="A219" s="6" t="s">
        <v>20</v>
      </c>
      <c r="B219" s="18">
        <v>582</v>
      </c>
      <c r="C219" s="30"/>
      <c r="D219" s="9">
        <f t="shared" si="21"/>
        <v>582</v>
      </c>
      <c r="E219" s="30"/>
      <c r="F219" s="33">
        <f t="shared" si="22"/>
        <v>582</v>
      </c>
      <c r="G219" s="67"/>
      <c r="H219" s="33">
        <f t="shared" si="23"/>
        <v>582</v>
      </c>
      <c r="I219" s="33"/>
      <c r="J219" s="33">
        <f t="shared" si="24"/>
        <v>582</v>
      </c>
      <c r="K219" s="67"/>
      <c r="L219" s="33">
        <f t="shared" si="25"/>
        <v>582</v>
      </c>
      <c r="M219" s="67"/>
      <c r="N219" s="33">
        <f t="shared" si="26"/>
        <v>582</v>
      </c>
      <c r="O219" s="33"/>
      <c r="P219" s="33">
        <f t="shared" si="27"/>
        <v>582</v>
      </c>
    </row>
    <row r="220" spans="1:16" hidden="1">
      <c r="A220" s="6" t="s">
        <v>1</v>
      </c>
      <c r="B220" s="18">
        <v>315</v>
      </c>
      <c r="C220" s="30"/>
      <c r="D220" s="9">
        <f t="shared" si="21"/>
        <v>315</v>
      </c>
      <c r="E220" s="30"/>
      <c r="F220" s="33">
        <f t="shared" si="22"/>
        <v>315</v>
      </c>
      <c r="G220" s="67"/>
      <c r="H220" s="33">
        <f t="shared" si="23"/>
        <v>315</v>
      </c>
      <c r="I220" s="33"/>
      <c r="J220" s="33">
        <f t="shared" si="24"/>
        <v>315</v>
      </c>
      <c r="K220" s="67"/>
      <c r="L220" s="33">
        <f t="shared" si="25"/>
        <v>315</v>
      </c>
      <c r="M220" s="67"/>
      <c r="N220" s="33">
        <f t="shared" si="26"/>
        <v>315</v>
      </c>
      <c r="O220" s="33"/>
      <c r="P220" s="33">
        <f t="shared" si="27"/>
        <v>315</v>
      </c>
    </row>
    <row r="221" spans="1:16" hidden="1">
      <c r="A221" s="6" t="s">
        <v>2</v>
      </c>
      <c r="B221" s="18">
        <v>713</v>
      </c>
      <c r="C221" s="30"/>
      <c r="D221" s="9">
        <f t="shared" si="21"/>
        <v>713</v>
      </c>
      <c r="E221" s="30"/>
      <c r="F221" s="33">
        <f t="shared" si="22"/>
        <v>713</v>
      </c>
      <c r="G221" s="67"/>
      <c r="H221" s="33">
        <f t="shared" si="23"/>
        <v>713</v>
      </c>
      <c r="I221" s="33"/>
      <c r="J221" s="33">
        <f t="shared" si="24"/>
        <v>713</v>
      </c>
      <c r="K221" s="67"/>
      <c r="L221" s="33">
        <f t="shared" si="25"/>
        <v>713</v>
      </c>
      <c r="M221" s="67"/>
      <c r="N221" s="33">
        <f t="shared" si="26"/>
        <v>713</v>
      </c>
      <c r="O221" s="33"/>
      <c r="P221" s="33">
        <f t="shared" si="27"/>
        <v>713</v>
      </c>
    </row>
    <row r="222" spans="1:16" hidden="1">
      <c r="A222" s="6" t="s">
        <v>19</v>
      </c>
      <c r="B222" s="18">
        <v>169</v>
      </c>
      <c r="C222" s="30"/>
      <c r="D222" s="9">
        <f t="shared" si="21"/>
        <v>169</v>
      </c>
      <c r="E222" s="30"/>
      <c r="F222" s="33">
        <f t="shared" si="22"/>
        <v>169</v>
      </c>
      <c r="G222" s="67"/>
      <c r="H222" s="33">
        <f t="shared" si="23"/>
        <v>169</v>
      </c>
      <c r="I222" s="33"/>
      <c r="J222" s="33">
        <f t="shared" si="24"/>
        <v>169</v>
      </c>
      <c r="K222" s="67"/>
      <c r="L222" s="33">
        <f t="shared" si="25"/>
        <v>169</v>
      </c>
      <c r="M222" s="67"/>
      <c r="N222" s="33">
        <f t="shared" si="26"/>
        <v>169</v>
      </c>
      <c r="O222" s="33"/>
      <c r="P222" s="33">
        <f t="shared" si="27"/>
        <v>169</v>
      </c>
    </row>
    <row r="223" spans="1:16" hidden="1">
      <c r="A223" s="6" t="s">
        <v>3</v>
      </c>
      <c r="B223" s="18">
        <v>350</v>
      </c>
      <c r="C223" s="30"/>
      <c r="D223" s="9">
        <f t="shared" si="21"/>
        <v>350</v>
      </c>
      <c r="E223" s="30"/>
      <c r="F223" s="33">
        <f t="shared" si="22"/>
        <v>350</v>
      </c>
      <c r="G223" s="67"/>
      <c r="H223" s="33">
        <f t="shared" si="23"/>
        <v>350</v>
      </c>
      <c r="I223" s="33"/>
      <c r="J223" s="33">
        <f t="shared" si="24"/>
        <v>350</v>
      </c>
      <c r="K223" s="67"/>
      <c r="L223" s="33">
        <f t="shared" si="25"/>
        <v>350</v>
      </c>
      <c r="M223" s="67"/>
      <c r="N223" s="33">
        <f t="shared" si="26"/>
        <v>350</v>
      </c>
      <c r="O223" s="33"/>
      <c r="P223" s="33">
        <f t="shared" si="27"/>
        <v>350</v>
      </c>
    </row>
    <row r="224" spans="1:16" hidden="1">
      <c r="A224" s="6" t="s">
        <v>4</v>
      </c>
      <c r="B224" s="18">
        <v>667</v>
      </c>
      <c r="C224" s="30"/>
      <c r="D224" s="9">
        <f t="shared" si="21"/>
        <v>667</v>
      </c>
      <c r="E224" s="30"/>
      <c r="F224" s="33">
        <f t="shared" si="22"/>
        <v>667</v>
      </c>
      <c r="G224" s="67"/>
      <c r="H224" s="33">
        <f t="shared" si="23"/>
        <v>667</v>
      </c>
      <c r="I224" s="33"/>
      <c r="J224" s="33">
        <f t="shared" si="24"/>
        <v>667</v>
      </c>
      <c r="K224" s="67"/>
      <c r="L224" s="33">
        <f t="shared" si="25"/>
        <v>667</v>
      </c>
      <c r="M224" s="67"/>
      <c r="N224" s="33">
        <f t="shared" si="26"/>
        <v>667</v>
      </c>
      <c r="O224" s="33"/>
      <c r="P224" s="33">
        <f t="shared" si="27"/>
        <v>667</v>
      </c>
    </row>
    <row r="225" spans="1:16" hidden="1">
      <c r="A225" s="6" t="s">
        <v>5</v>
      </c>
      <c r="B225" s="18">
        <v>38</v>
      </c>
      <c r="C225" s="30"/>
      <c r="D225" s="9">
        <f t="shared" si="21"/>
        <v>38</v>
      </c>
      <c r="E225" s="30"/>
      <c r="F225" s="33">
        <f t="shared" si="22"/>
        <v>38</v>
      </c>
      <c r="G225" s="67"/>
      <c r="H225" s="33">
        <f t="shared" si="23"/>
        <v>38</v>
      </c>
      <c r="I225" s="33"/>
      <c r="J225" s="33">
        <f t="shared" si="24"/>
        <v>38</v>
      </c>
      <c r="K225" s="67"/>
      <c r="L225" s="33">
        <f t="shared" si="25"/>
        <v>38</v>
      </c>
      <c r="M225" s="67"/>
      <c r="N225" s="33">
        <f t="shared" si="26"/>
        <v>38</v>
      </c>
      <c r="O225" s="33"/>
      <c r="P225" s="33">
        <f t="shared" si="27"/>
        <v>38</v>
      </c>
    </row>
    <row r="226" spans="1:16" hidden="1">
      <c r="A226" s="6" t="s">
        <v>6</v>
      </c>
      <c r="B226" s="18">
        <v>38</v>
      </c>
      <c r="C226" s="30"/>
      <c r="D226" s="9">
        <f t="shared" si="21"/>
        <v>38</v>
      </c>
      <c r="E226" s="30"/>
      <c r="F226" s="33">
        <f t="shared" si="22"/>
        <v>38</v>
      </c>
      <c r="G226" s="67"/>
      <c r="H226" s="33">
        <f t="shared" si="23"/>
        <v>38</v>
      </c>
      <c r="I226" s="33"/>
      <c r="J226" s="33">
        <f t="shared" si="24"/>
        <v>38</v>
      </c>
      <c r="K226" s="67"/>
      <c r="L226" s="33">
        <f t="shared" si="25"/>
        <v>38</v>
      </c>
      <c r="M226" s="67"/>
      <c r="N226" s="33">
        <f t="shared" si="26"/>
        <v>38</v>
      </c>
      <c r="O226" s="33"/>
      <c r="P226" s="33">
        <f t="shared" si="27"/>
        <v>38</v>
      </c>
    </row>
    <row r="227" spans="1:16" hidden="1">
      <c r="A227" s="6" t="s">
        <v>7</v>
      </c>
      <c r="B227" s="18">
        <v>134</v>
      </c>
      <c r="C227" s="30"/>
      <c r="D227" s="9">
        <f t="shared" si="21"/>
        <v>134</v>
      </c>
      <c r="E227" s="30"/>
      <c r="F227" s="33">
        <f t="shared" si="22"/>
        <v>134</v>
      </c>
      <c r="G227" s="67"/>
      <c r="H227" s="33">
        <f t="shared" si="23"/>
        <v>134</v>
      </c>
      <c r="I227" s="33"/>
      <c r="J227" s="33">
        <f t="shared" si="24"/>
        <v>134</v>
      </c>
      <c r="K227" s="67"/>
      <c r="L227" s="33">
        <f t="shared" si="25"/>
        <v>134</v>
      </c>
      <c r="M227" s="67"/>
      <c r="N227" s="33">
        <f t="shared" si="26"/>
        <v>134</v>
      </c>
      <c r="O227" s="33"/>
      <c r="P227" s="33">
        <f t="shared" si="27"/>
        <v>134</v>
      </c>
    </row>
    <row r="228" spans="1:16" hidden="1">
      <c r="A228" s="6" t="s">
        <v>8</v>
      </c>
      <c r="B228" s="18">
        <v>155</v>
      </c>
      <c r="C228" s="30"/>
      <c r="D228" s="9">
        <f t="shared" si="21"/>
        <v>155</v>
      </c>
      <c r="E228" s="30"/>
      <c r="F228" s="33">
        <f t="shared" si="22"/>
        <v>155</v>
      </c>
      <c r="G228" s="67"/>
      <c r="H228" s="33">
        <f t="shared" si="23"/>
        <v>155</v>
      </c>
      <c r="I228" s="33"/>
      <c r="J228" s="33">
        <f t="shared" si="24"/>
        <v>155</v>
      </c>
      <c r="K228" s="67"/>
      <c r="L228" s="33">
        <f t="shared" si="25"/>
        <v>155</v>
      </c>
      <c r="M228" s="67"/>
      <c r="N228" s="33">
        <f t="shared" si="26"/>
        <v>155</v>
      </c>
      <c r="O228" s="33"/>
      <c r="P228" s="33">
        <f t="shared" si="27"/>
        <v>155</v>
      </c>
    </row>
    <row r="229" spans="1:16" hidden="1">
      <c r="A229" s="6" t="s">
        <v>9</v>
      </c>
      <c r="B229" s="18">
        <v>280</v>
      </c>
      <c r="C229" s="30"/>
      <c r="D229" s="9">
        <f t="shared" si="21"/>
        <v>280</v>
      </c>
      <c r="E229" s="30"/>
      <c r="F229" s="33">
        <f t="shared" si="22"/>
        <v>280</v>
      </c>
      <c r="G229" s="67"/>
      <c r="H229" s="33">
        <f t="shared" si="23"/>
        <v>280</v>
      </c>
      <c r="I229" s="33"/>
      <c r="J229" s="33">
        <f t="shared" si="24"/>
        <v>280</v>
      </c>
      <c r="K229" s="67"/>
      <c r="L229" s="33">
        <f t="shared" si="25"/>
        <v>280</v>
      </c>
      <c r="M229" s="67"/>
      <c r="N229" s="33">
        <f t="shared" si="26"/>
        <v>280</v>
      </c>
      <c r="O229" s="33"/>
      <c r="P229" s="33">
        <f t="shared" si="27"/>
        <v>280</v>
      </c>
    </row>
    <row r="230" spans="1:16" hidden="1">
      <c r="A230" s="6" t="s">
        <v>10</v>
      </c>
      <c r="B230" s="18">
        <v>305</v>
      </c>
      <c r="C230" s="30"/>
      <c r="D230" s="9">
        <f t="shared" si="21"/>
        <v>305</v>
      </c>
      <c r="E230" s="30"/>
      <c r="F230" s="33">
        <f t="shared" si="22"/>
        <v>305</v>
      </c>
      <c r="G230" s="67"/>
      <c r="H230" s="33">
        <f t="shared" si="23"/>
        <v>305</v>
      </c>
      <c r="I230" s="33"/>
      <c r="J230" s="33">
        <f t="shared" si="24"/>
        <v>305</v>
      </c>
      <c r="K230" s="67"/>
      <c r="L230" s="33">
        <f t="shared" si="25"/>
        <v>305</v>
      </c>
      <c r="M230" s="67"/>
      <c r="N230" s="33">
        <f t="shared" si="26"/>
        <v>305</v>
      </c>
      <c r="O230" s="33"/>
      <c r="P230" s="33">
        <f t="shared" si="27"/>
        <v>305</v>
      </c>
    </row>
    <row r="231" spans="1:16" hidden="1">
      <c r="A231" s="6" t="s">
        <v>17</v>
      </c>
      <c r="B231" s="18">
        <v>255</v>
      </c>
      <c r="C231" s="30"/>
      <c r="D231" s="9">
        <f t="shared" si="21"/>
        <v>255</v>
      </c>
      <c r="E231" s="30"/>
      <c r="F231" s="33">
        <f t="shared" si="22"/>
        <v>255</v>
      </c>
      <c r="G231" s="67"/>
      <c r="H231" s="33">
        <f t="shared" si="23"/>
        <v>255</v>
      </c>
      <c r="I231" s="33"/>
      <c r="J231" s="33">
        <f t="shared" si="24"/>
        <v>255</v>
      </c>
      <c r="K231" s="67"/>
      <c r="L231" s="33">
        <f t="shared" si="25"/>
        <v>255</v>
      </c>
      <c r="M231" s="67"/>
      <c r="N231" s="33">
        <f t="shared" si="26"/>
        <v>255</v>
      </c>
      <c r="O231" s="33"/>
      <c r="P231" s="33">
        <f t="shared" si="27"/>
        <v>255</v>
      </c>
    </row>
    <row r="232" spans="1:16" hidden="1">
      <c r="A232" s="6" t="s">
        <v>11</v>
      </c>
      <c r="B232" s="18">
        <v>103</v>
      </c>
      <c r="C232" s="30"/>
      <c r="D232" s="9">
        <f t="shared" si="21"/>
        <v>103</v>
      </c>
      <c r="E232" s="30"/>
      <c r="F232" s="33">
        <f t="shared" si="22"/>
        <v>103</v>
      </c>
      <c r="G232" s="67"/>
      <c r="H232" s="33">
        <f t="shared" si="23"/>
        <v>103</v>
      </c>
      <c r="I232" s="33"/>
      <c r="J232" s="33">
        <f t="shared" si="24"/>
        <v>103</v>
      </c>
      <c r="K232" s="67"/>
      <c r="L232" s="33">
        <f t="shared" si="25"/>
        <v>103</v>
      </c>
      <c r="M232" s="67"/>
      <c r="N232" s="33">
        <f t="shared" si="26"/>
        <v>103</v>
      </c>
      <c r="O232" s="33"/>
      <c r="P232" s="33">
        <f t="shared" si="27"/>
        <v>103</v>
      </c>
    </row>
    <row r="233" spans="1:16" hidden="1">
      <c r="A233" s="6" t="s">
        <v>12</v>
      </c>
      <c r="B233" s="18">
        <v>249</v>
      </c>
      <c r="C233" s="30"/>
      <c r="D233" s="9">
        <f t="shared" si="21"/>
        <v>249</v>
      </c>
      <c r="E233" s="30"/>
      <c r="F233" s="33">
        <f t="shared" si="22"/>
        <v>249</v>
      </c>
      <c r="G233" s="67"/>
      <c r="H233" s="33">
        <f t="shared" si="23"/>
        <v>249</v>
      </c>
      <c r="I233" s="33"/>
      <c r="J233" s="33">
        <f t="shared" si="24"/>
        <v>249</v>
      </c>
      <c r="K233" s="67"/>
      <c r="L233" s="33">
        <f t="shared" si="25"/>
        <v>249</v>
      </c>
      <c r="M233" s="67"/>
      <c r="N233" s="33">
        <f t="shared" si="26"/>
        <v>249</v>
      </c>
      <c r="O233" s="33"/>
      <c r="P233" s="33">
        <f t="shared" si="27"/>
        <v>249</v>
      </c>
    </row>
    <row r="234" spans="1:16" hidden="1">
      <c r="A234" s="6" t="s">
        <v>13</v>
      </c>
      <c r="B234" s="18">
        <v>346</v>
      </c>
      <c r="C234" s="30"/>
      <c r="D234" s="9">
        <f t="shared" si="21"/>
        <v>346</v>
      </c>
      <c r="E234" s="30"/>
      <c r="F234" s="33">
        <f t="shared" si="22"/>
        <v>346</v>
      </c>
      <c r="G234" s="67"/>
      <c r="H234" s="33">
        <f t="shared" si="23"/>
        <v>346</v>
      </c>
      <c r="I234" s="33"/>
      <c r="J234" s="33">
        <f t="shared" si="24"/>
        <v>346</v>
      </c>
      <c r="K234" s="67"/>
      <c r="L234" s="33">
        <f t="shared" si="25"/>
        <v>346</v>
      </c>
      <c r="M234" s="67"/>
      <c r="N234" s="33">
        <f t="shared" si="26"/>
        <v>346</v>
      </c>
      <c r="O234" s="33"/>
      <c r="P234" s="33">
        <f t="shared" si="27"/>
        <v>346</v>
      </c>
    </row>
    <row r="235" spans="1:16" hidden="1">
      <c r="A235" s="6" t="s">
        <v>14</v>
      </c>
      <c r="B235" s="18">
        <v>47</v>
      </c>
      <c r="C235" s="30"/>
      <c r="D235" s="9">
        <f t="shared" si="21"/>
        <v>47</v>
      </c>
      <c r="E235" s="30"/>
      <c r="F235" s="33">
        <f t="shared" si="22"/>
        <v>47</v>
      </c>
      <c r="G235" s="67"/>
      <c r="H235" s="33">
        <f t="shared" si="23"/>
        <v>47</v>
      </c>
      <c r="I235" s="33"/>
      <c r="J235" s="33">
        <f t="shared" si="24"/>
        <v>47</v>
      </c>
      <c r="K235" s="67"/>
      <c r="L235" s="33">
        <f t="shared" si="25"/>
        <v>47</v>
      </c>
      <c r="M235" s="67"/>
      <c r="N235" s="33">
        <f t="shared" si="26"/>
        <v>47</v>
      </c>
      <c r="O235" s="33"/>
      <c r="P235" s="33">
        <f t="shared" si="27"/>
        <v>47</v>
      </c>
    </row>
    <row r="236" spans="1:16" hidden="1">
      <c r="A236" s="6" t="s">
        <v>15</v>
      </c>
      <c r="B236" s="18">
        <v>253</v>
      </c>
      <c r="C236" s="30"/>
      <c r="D236" s="9">
        <f t="shared" si="21"/>
        <v>253</v>
      </c>
      <c r="E236" s="30"/>
      <c r="F236" s="33">
        <f t="shared" si="22"/>
        <v>253</v>
      </c>
      <c r="G236" s="67"/>
      <c r="H236" s="33">
        <f t="shared" si="23"/>
        <v>253</v>
      </c>
      <c r="I236" s="33"/>
      <c r="J236" s="33">
        <f t="shared" si="24"/>
        <v>253</v>
      </c>
      <c r="K236" s="67"/>
      <c r="L236" s="33">
        <f t="shared" si="25"/>
        <v>253</v>
      </c>
      <c r="M236" s="67"/>
      <c r="N236" s="33">
        <f t="shared" si="26"/>
        <v>253</v>
      </c>
      <c r="O236" s="33"/>
      <c r="P236" s="33">
        <f t="shared" si="27"/>
        <v>253</v>
      </c>
    </row>
    <row r="237" spans="1:16" hidden="1">
      <c r="A237" s="6" t="s">
        <v>16</v>
      </c>
      <c r="B237" s="18">
        <v>490</v>
      </c>
      <c r="C237" s="30"/>
      <c r="D237" s="9">
        <f t="shared" si="21"/>
        <v>490</v>
      </c>
      <c r="E237" s="30"/>
      <c r="F237" s="33">
        <f t="shared" si="22"/>
        <v>490</v>
      </c>
      <c r="G237" s="67"/>
      <c r="H237" s="33">
        <f t="shared" si="23"/>
        <v>490</v>
      </c>
      <c r="I237" s="33"/>
      <c r="J237" s="33">
        <f t="shared" si="24"/>
        <v>490</v>
      </c>
      <c r="K237" s="67"/>
      <c r="L237" s="33">
        <f t="shared" si="25"/>
        <v>490</v>
      </c>
      <c r="M237" s="67"/>
      <c r="N237" s="33">
        <f t="shared" si="26"/>
        <v>490</v>
      </c>
      <c r="O237" s="33"/>
      <c r="P237" s="33">
        <f t="shared" si="27"/>
        <v>490</v>
      </c>
    </row>
    <row r="238" spans="1:16" ht="45" hidden="1" customHeight="1">
      <c r="A238" s="7" t="s">
        <v>34</v>
      </c>
      <c r="B238" s="8">
        <f>SUM(B239:B258)</f>
        <v>1300</v>
      </c>
      <c r="C238" s="8">
        <f>SUM(C239:C258)</f>
        <v>0</v>
      </c>
      <c r="D238" s="8">
        <f>SUM(D239:D258)</f>
        <v>1300</v>
      </c>
      <c r="E238" s="8">
        <f>SUM(E239:E258)</f>
        <v>0</v>
      </c>
      <c r="F238" s="8">
        <f t="shared" si="22"/>
        <v>1300</v>
      </c>
      <c r="G238" s="66">
        <f>SUM(G239:G258)</f>
        <v>0</v>
      </c>
      <c r="H238" s="8">
        <f t="shared" si="23"/>
        <v>1300</v>
      </c>
      <c r="I238" s="66">
        <f>SUM(I239:I258)</f>
        <v>0</v>
      </c>
      <c r="J238" s="8">
        <f t="shared" si="24"/>
        <v>1300</v>
      </c>
      <c r="K238" s="66">
        <f>SUM(K239:K258)</f>
        <v>0</v>
      </c>
      <c r="L238" s="8">
        <f t="shared" si="25"/>
        <v>1300</v>
      </c>
      <c r="M238" s="66">
        <f>SUM(M239:M258)</f>
        <v>0</v>
      </c>
      <c r="N238" s="8">
        <f t="shared" si="26"/>
        <v>1300</v>
      </c>
      <c r="O238" s="66">
        <f>SUM(O239:O258)</f>
        <v>0</v>
      </c>
      <c r="P238" s="8">
        <f t="shared" si="27"/>
        <v>1300</v>
      </c>
    </row>
    <row r="239" spans="1:16" hidden="1">
      <c r="A239" s="6" t="s">
        <v>18</v>
      </c>
      <c r="B239" s="19">
        <v>210</v>
      </c>
      <c r="C239" s="29"/>
      <c r="D239" s="9">
        <f t="shared" si="21"/>
        <v>210</v>
      </c>
      <c r="E239" s="29"/>
      <c r="F239" s="33">
        <f t="shared" si="22"/>
        <v>210</v>
      </c>
      <c r="G239" s="67"/>
      <c r="H239" s="33">
        <f t="shared" si="23"/>
        <v>210</v>
      </c>
      <c r="I239" s="33"/>
      <c r="J239" s="33">
        <f t="shared" si="24"/>
        <v>210</v>
      </c>
      <c r="K239" s="67"/>
      <c r="L239" s="33">
        <f t="shared" si="25"/>
        <v>210</v>
      </c>
      <c r="M239" s="67"/>
      <c r="N239" s="33">
        <f t="shared" si="26"/>
        <v>210</v>
      </c>
      <c r="O239" s="33"/>
      <c r="P239" s="33">
        <f t="shared" si="27"/>
        <v>210</v>
      </c>
    </row>
    <row r="240" spans="1:16" hidden="1">
      <c r="A240" s="6" t="s">
        <v>20</v>
      </c>
      <c r="B240" s="19">
        <v>100</v>
      </c>
      <c r="C240" s="29"/>
      <c r="D240" s="9">
        <f t="shared" si="21"/>
        <v>100</v>
      </c>
      <c r="E240" s="29"/>
      <c r="F240" s="33">
        <f t="shared" si="22"/>
        <v>100</v>
      </c>
      <c r="G240" s="67"/>
      <c r="H240" s="33">
        <f t="shared" si="23"/>
        <v>100</v>
      </c>
      <c r="I240" s="33"/>
      <c r="J240" s="33">
        <f t="shared" si="24"/>
        <v>100</v>
      </c>
      <c r="K240" s="67"/>
      <c r="L240" s="33">
        <f t="shared" si="25"/>
        <v>100</v>
      </c>
      <c r="M240" s="67"/>
      <c r="N240" s="33">
        <f t="shared" si="26"/>
        <v>100</v>
      </c>
      <c r="O240" s="33"/>
      <c r="P240" s="33">
        <f t="shared" si="27"/>
        <v>100</v>
      </c>
    </row>
    <row r="241" spans="1:16" hidden="1">
      <c r="A241" s="6" t="s">
        <v>1</v>
      </c>
      <c r="B241" s="19">
        <v>50</v>
      </c>
      <c r="C241" s="29"/>
      <c r="D241" s="9">
        <f t="shared" si="21"/>
        <v>50</v>
      </c>
      <c r="E241" s="29"/>
      <c r="F241" s="33">
        <f t="shared" si="22"/>
        <v>50</v>
      </c>
      <c r="G241" s="67"/>
      <c r="H241" s="33">
        <f t="shared" si="23"/>
        <v>50</v>
      </c>
      <c r="I241" s="33"/>
      <c r="J241" s="33">
        <f t="shared" si="24"/>
        <v>50</v>
      </c>
      <c r="K241" s="67"/>
      <c r="L241" s="33">
        <f t="shared" si="25"/>
        <v>50</v>
      </c>
      <c r="M241" s="67"/>
      <c r="N241" s="33">
        <f t="shared" si="26"/>
        <v>50</v>
      </c>
      <c r="O241" s="33"/>
      <c r="P241" s="33">
        <f t="shared" si="27"/>
        <v>50</v>
      </c>
    </row>
    <row r="242" spans="1:16" hidden="1">
      <c r="A242" s="6" t="s">
        <v>2</v>
      </c>
      <c r="B242" s="19">
        <v>50</v>
      </c>
      <c r="C242" s="29"/>
      <c r="D242" s="9">
        <f t="shared" si="21"/>
        <v>50</v>
      </c>
      <c r="E242" s="29"/>
      <c r="F242" s="33">
        <f t="shared" si="22"/>
        <v>50</v>
      </c>
      <c r="G242" s="67"/>
      <c r="H242" s="33">
        <f t="shared" si="23"/>
        <v>50</v>
      </c>
      <c r="I242" s="33"/>
      <c r="J242" s="33">
        <f t="shared" si="24"/>
        <v>50</v>
      </c>
      <c r="K242" s="67"/>
      <c r="L242" s="33">
        <f t="shared" si="25"/>
        <v>50</v>
      </c>
      <c r="M242" s="67"/>
      <c r="N242" s="33">
        <f t="shared" si="26"/>
        <v>50</v>
      </c>
      <c r="O242" s="33"/>
      <c r="P242" s="33">
        <f t="shared" si="27"/>
        <v>50</v>
      </c>
    </row>
    <row r="243" spans="1:16" hidden="1">
      <c r="A243" s="6" t="s">
        <v>19</v>
      </c>
      <c r="B243" s="19">
        <v>100</v>
      </c>
      <c r="C243" s="29"/>
      <c r="D243" s="9">
        <f t="shared" si="21"/>
        <v>100</v>
      </c>
      <c r="E243" s="29"/>
      <c r="F243" s="33">
        <f t="shared" si="22"/>
        <v>100</v>
      </c>
      <c r="G243" s="67"/>
      <c r="H243" s="33">
        <f t="shared" si="23"/>
        <v>100</v>
      </c>
      <c r="I243" s="33"/>
      <c r="J243" s="33">
        <f t="shared" si="24"/>
        <v>100</v>
      </c>
      <c r="K243" s="67"/>
      <c r="L243" s="33">
        <f t="shared" si="25"/>
        <v>100</v>
      </c>
      <c r="M243" s="67"/>
      <c r="N243" s="33">
        <f t="shared" si="26"/>
        <v>100</v>
      </c>
      <c r="O243" s="33"/>
      <c r="P243" s="33">
        <f t="shared" si="27"/>
        <v>100</v>
      </c>
    </row>
    <row r="244" spans="1:16" hidden="1">
      <c r="A244" s="6" t="s">
        <v>3</v>
      </c>
      <c r="B244" s="19">
        <v>50</v>
      </c>
      <c r="C244" s="29"/>
      <c r="D244" s="9">
        <f t="shared" si="21"/>
        <v>50</v>
      </c>
      <c r="E244" s="29"/>
      <c r="F244" s="33">
        <f t="shared" si="22"/>
        <v>50</v>
      </c>
      <c r="G244" s="67"/>
      <c r="H244" s="33">
        <f t="shared" si="23"/>
        <v>50</v>
      </c>
      <c r="I244" s="33"/>
      <c r="J244" s="33">
        <f t="shared" si="24"/>
        <v>50</v>
      </c>
      <c r="K244" s="67"/>
      <c r="L244" s="33">
        <f t="shared" si="25"/>
        <v>50</v>
      </c>
      <c r="M244" s="67"/>
      <c r="N244" s="33">
        <f t="shared" si="26"/>
        <v>50</v>
      </c>
      <c r="O244" s="33"/>
      <c r="P244" s="33">
        <f t="shared" si="27"/>
        <v>50</v>
      </c>
    </row>
    <row r="245" spans="1:16" hidden="1">
      <c r="A245" s="6" t="s">
        <v>4</v>
      </c>
      <c r="B245" s="19">
        <v>50</v>
      </c>
      <c r="C245" s="29"/>
      <c r="D245" s="9">
        <f t="shared" si="21"/>
        <v>50</v>
      </c>
      <c r="E245" s="29"/>
      <c r="F245" s="33">
        <f t="shared" si="22"/>
        <v>50</v>
      </c>
      <c r="G245" s="67"/>
      <c r="H245" s="33">
        <f t="shared" si="23"/>
        <v>50</v>
      </c>
      <c r="I245" s="33"/>
      <c r="J245" s="33">
        <f t="shared" si="24"/>
        <v>50</v>
      </c>
      <c r="K245" s="67"/>
      <c r="L245" s="33">
        <f t="shared" si="25"/>
        <v>50</v>
      </c>
      <c r="M245" s="67"/>
      <c r="N245" s="33">
        <f t="shared" si="26"/>
        <v>50</v>
      </c>
      <c r="O245" s="33"/>
      <c r="P245" s="33">
        <f t="shared" si="27"/>
        <v>50</v>
      </c>
    </row>
    <row r="246" spans="1:16" hidden="1">
      <c r="A246" s="6" t="s">
        <v>5</v>
      </c>
      <c r="B246" s="19">
        <v>40</v>
      </c>
      <c r="C246" s="29"/>
      <c r="D246" s="9">
        <f t="shared" ref="D246:D279" si="28">B246+C246</f>
        <v>40</v>
      </c>
      <c r="E246" s="29"/>
      <c r="F246" s="33">
        <f t="shared" ref="F246:F284" si="29">D246+E246</f>
        <v>40</v>
      </c>
      <c r="G246" s="67"/>
      <c r="H246" s="33">
        <f t="shared" si="23"/>
        <v>40</v>
      </c>
      <c r="I246" s="33"/>
      <c r="J246" s="33">
        <f t="shared" si="24"/>
        <v>40</v>
      </c>
      <c r="K246" s="67"/>
      <c r="L246" s="33">
        <f t="shared" si="25"/>
        <v>40</v>
      </c>
      <c r="M246" s="67"/>
      <c r="N246" s="33">
        <f t="shared" si="26"/>
        <v>40</v>
      </c>
      <c r="O246" s="33"/>
      <c r="P246" s="33">
        <f t="shared" si="27"/>
        <v>40</v>
      </c>
    </row>
    <row r="247" spans="1:16" hidden="1">
      <c r="A247" s="6" t="s">
        <v>6</v>
      </c>
      <c r="B247" s="19">
        <v>50</v>
      </c>
      <c r="C247" s="29"/>
      <c r="D247" s="9">
        <f t="shared" si="28"/>
        <v>50</v>
      </c>
      <c r="E247" s="29"/>
      <c r="F247" s="33">
        <f t="shared" si="29"/>
        <v>50</v>
      </c>
      <c r="G247" s="67"/>
      <c r="H247" s="33">
        <f t="shared" si="23"/>
        <v>50</v>
      </c>
      <c r="I247" s="33"/>
      <c r="J247" s="33">
        <f t="shared" si="24"/>
        <v>50</v>
      </c>
      <c r="K247" s="67"/>
      <c r="L247" s="33">
        <f t="shared" si="25"/>
        <v>50</v>
      </c>
      <c r="M247" s="67"/>
      <c r="N247" s="33">
        <f t="shared" si="26"/>
        <v>50</v>
      </c>
      <c r="O247" s="33"/>
      <c r="P247" s="33">
        <f t="shared" si="27"/>
        <v>50</v>
      </c>
    </row>
    <row r="248" spans="1:16" hidden="1">
      <c r="A248" s="6" t="s">
        <v>7</v>
      </c>
      <c r="B248" s="19">
        <v>40</v>
      </c>
      <c r="C248" s="29"/>
      <c r="D248" s="9">
        <f t="shared" si="28"/>
        <v>40</v>
      </c>
      <c r="E248" s="29"/>
      <c r="F248" s="33">
        <f t="shared" si="29"/>
        <v>40</v>
      </c>
      <c r="G248" s="67"/>
      <c r="H248" s="33">
        <f t="shared" si="23"/>
        <v>40</v>
      </c>
      <c r="I248" s="33"/>
      <c r="J248" s="33">
        <f t="shared" si="24"/>
        <v>40</v>
      </c>
      <c r="K248" s="67"/>
      <c r="L248" s="33">
        <f t="shared" si="25"/>
        <v>40</v>
      </c>
      <c r="M248" s="67"/>
      <c r="N248" s="33">
        <f t="shared" si="26"/>
        <v>40</v>
      </c>
      <c r="O248" s="33"/>
      <c r="P248" s="33">
        <f t="shared" si="27"/>
        <v>40</v>
      </c>
    </row>
    <row r="249" spans="1:16" hidden="1">
      <c r="A249" s="6" t="s">
        <v>8</v>
      </c>
      <c r="B249" s="19">
        <v>70</v>
      </c>
      <c r="C249" s="29"/>
      <c r="D249" s="9">
        <f t="shared" si="28"/>
        <v>70</v>
      </c>
      <c r="E249" s="29"/>
      <c r="F249" s="33">
        <f t="shared" si="29"/>
        <v>70</v>
      </c>
      <c r="G249" s="67"/>
      <c r="H249" s="33">
        <f t="shared" ref="H249:H314" si="30">F249+G249</f>
        <v>70</v>
      </c>
      <c r="I249" s="33"/>
      <c r="J249" s="33">
        <f t="shared" ref="J249:J313" si="31">H249+I249</f>
        <v>70</v>
      </c>
      <c r="K249" s="67"/>
      <c r="L249" s="33">
        <f t="shared" ref="L249:L313" si="32">J249+K249</f>
        <v>70</v>
      </c>
      <c r="M249" s="67"/>
      <c r="N249" s="33">
        <f t="shared" si="26"/>
        <v>70</v>
      </c>
      <c r="O249" s="33"/>
      <c r="P249" s="33">
        <f t="shared" si="27"/>
        <v>70</v>
      </c>
    </row>
    <row r="250" spans="1:16" hidden="1">
      <c r="A250" s="6" t="s">
        <v>9</v>
      </c>
      <c r="B250" s="19">
        <v>50</v>
      </c>
      <c r="C250" s="29"/>
      <c r="D250" s="9">
        <f t="shared" si="28"/>
        <v>50</v>
      </c>
      <c r="E250" s="29"/>
      <c r="F250" s="33">
        <f t="shared" si="29"/>
        <v>50</v>
      </c>
      <c r="G250" s="67"/>
      <c r="H250" s="33">
        <f t="shared" si="30"/>
        <v>50</v>
      </c>
      <c r="I250" s="33"/>
      <c r="J250" s="33">
        <f t="shared" si="31"/>
        <v>50</v>
      </c>
      <c r="K250" s="67"/>
      <c r="L250" s="33">
        <f t="shared" si="32"/>
        <v>50</v>
      </c>
      <c r="M250" s="67"/>
      <c r="N250" s="33">
        <f t="shared" si="26"/>
        <v>50</v>
      </c>
      <c r="O250" s="33"/>
      <c r="P250" s="33">
        <f t="shared" si="27"/>
        <v>50</v>
      </c>
    </row>
    <row r="251" spans="1:16" hidden="1">
      <c r="A251" s="6" t="s">
        <v>10</v>
      </c>
      <c r="B251" s="19">
        <v>70</v>
      </c>
      <c r="C251" s="29"/>
      <c r="D251" s="9">
        <f t="shared" si="28"/>
        <v>70</v>
      </c>
      <c r="E251" s="29"/>
      <c r="F251" s="33">
        <f t="shared" si="29"/>
        <v>70</v>
      </c>
      <c r="G251" s="67"/>
      <c r="H251" s="33">
        <f t="shared" si="30"/>
        <v>70</v>
      </c>
      <c r="I251" s="33"/>
      <c r="J251" s="33">
        <f t="shared" si="31"/>
        <v>70</v>
      </c>
      <c r="K251" s="67"/>
      <c r="L251" s="33">
        <f t="shared" si="32"/>
        <v>70</v>
      </c>
      <c r="M251" s="67"/>
      <c r="N251" s="33">
        <f t="shared" ref="N251:N315" si="33">L251+M251</f>
        <v>70</v>
      </c>
      <c r="O251" s="33"/>
      <c r="P251" s="33">
        <f t="shared" si="27"/>
        <v>70</v>
      </c>
    </row>
    <row r="252" spans="1:16" hidden="1">
      <c r="A252" s="6" t="s">
        <v>17</v>
      </c>
      <c r="B252" s="19">
        <v>40</v>
      </c>
      <c r="C252" s="29"/>
      <c r="D252" s="9">
        <f t="shared" si="28"/>
        <v>40</v>
      </c>
      <c r="E252" s="29"/>
      <c r="F252" s="33">
        <f t="shared" si="29"/>
        <v>40</v>
      </c>
      <c r="G252" s="67"/>
      <c r="H252" s="33">
        <f t="shared" si="30"/>
        <v>40</v>
      </c>
      <c r="I252" s="33"/>
      <c r="J252" s="33">
        <f t="shared" si="31"/>
        <v>40</v>
      </c>
      <c r="K252" s="67"/>
      <c r="L252" s="33">
        <f t="shared" si="32"/>
        <v>40</v>
      </c>
      <c r="M252" s="67"/>
      <c r="N252" s="33">
        <f t="shared" si="33"/>
        <v>40</v>
      </c>
      <c r="O252" s="33"/>
      <c r="P252" s="33">
        <f t="shared" si="27"/>
        <v>40</v>
      </c>
    </row>
    <row r="253" spans="1:16" hidden="1">
      <c r="A253" s="6" t="s">
        <v>11</v>
      </c>
      <c r="B253" s="19">
        <v>40</v>
      </c>
      <c r="C253" s="29"/>
      <c r="D253" s="9">
        <f t="shared" si="28"/>
        <v>40</v>
      </c>
      <c r="E253" s="29"/>
      <c r="F253" s="33">
        <f t="shared" si="29"/>
        <v>40</v>
      </c>
      <c r="G253" s="67"/>
      <c r="H253" s="33">
        <f t="shared" si="30"/>
        <v>40</v>
      </c>
      <c r="I253" s="33"/>
      <c r="J253" s="33">
        <f t="shared" si="31"/>
        <v>40</v>
      </c>
      <c r="K253" s="67"/>
      <c r="L253" s="33">
        <f t="shared" si="32"/>
        <v>40</v>
      </c>
      <c r="M253" s="67"/>
      <c r="N253" s="33">
        <f t="shared" si="33"/>
        <v>40</v>
      </c>
      <c r="O253" s="33"/>
      <c r="P253" s="33">
        <f t="shared" si="27"/>
        <v>40</v>
      </c>
    </row>
    <row r="254" spans="1:16" hidden="1">
      <c r="A254" s="6" t="s">
        <v>12</v>
      </c>
      <c r="B254" s="19">
        <v>50</v>
      </c>
      <c r="C254" s="29"/>
      <c r="D254" s="9">
        <f t="shared" si="28"/>
        <v>50</v>
      </c>
      <c r="E254" s="29"/>
      <c r="F254" s="33">
        <f t="shared" si="29"/>
        <v>50</v>
      </c>
      <c r="G254" s="67"/>
      <c r="H254" s="33">
        <f t="shared" si="30"/>
        <v>50</v>
      </c>
      <c r="I254" s="33"/>
      <c r="J254" s="33">
        <f t="shared" si="31"/>
        <v>50</v>
      </c>
      <c r="K254" s="67"/>
      <c r="L254" s="33">
        <f t="shared" si="32"/>
        <v>50</v>
      </c>
      <c r="M254" s="67"/>
      <c r="N254" s="33">
        <f t="shared" si="33"/>
        <v>50</v>
      </c>
      <c r="O254" s="33"/>
      <c r="P254" s="33">
        <f t="shared" si="27"/>
        <v>50</v>
      </c>
    </row>
    <row r="255" spans="1:16" hidden="1">
      <c r="A255" s="6" t="s">
        <v>13</v>
      </c>
      <c r="B255" s="19">
        <v>40</v>
      </c>
      <c r="C255" s="29"/>
      <c r="D255" s="9">
        <f t="shared" si="28"/>
        <v>40</v>
      </c>
      <c r="E255" s="29"/>
      <c r="F255" s="33">
        <f t="shared" si="29"/>
        <v>40</v>
      </c>
      <c r="G255" s="67"/>
      <c r="H255" s="33">
        <f t="shared" si="30"/>
        <v>40</v>
      </c>
      <c r="I255" s="33"/>
      <c r="J255" s="33">
        <f t="shared" si="31"/>
        <v>40</v>
      </c>
      <c r="K255" s="67"/>
      <c r="L255" s="33">
        <f t="shared" si="32"/>
        <v>40</v>
      </c>
      <c r="M255" s="67"/>
      <c r="N255" s="33">
        <f t="shared" si="33"/>
        <v>40</v>
      </c>
      <c r="O255" s="33"/>
      <c r="P255" s="33">
        <f t="shared" si="27"/>
        <v>40</v>
      </c>
    </row>
    <row r="256" spans="1:16" hidden="1">
      <c r="A256" s="6" t="s">
        <v>14</v>
      </c>
      <c r="B256" s="19">
        <v>50</v>
      </c>
      <c r="C256" s="29"/>
      <c r="D256" s="9">
        <f t="shared" si="28"/>
        <v>50</v>
      </c>
      <c r="E256" s="29"/>
      <c r="F256" s="33">
        <f t="shared" si="29"/>
        <v>50</v>
      </c>
      <c r="G256" s="67"/>
      <c r="H256" s="33">
        <f t="shared" si="30"/>
        <v>50</v>
      </c>
      <c r="I256" s="33"/>
      <c r="J256" s="33">
        <f t="shared" si="31"/>
        <v>50</v>
      </c>
      <c r="K256" s="67"/>
      <c r="L256" s="33">
        <f t="shared" si="32"/>
        <v>50</v>
      </c>
      <c r="M256" s="67"/>
      <c r="N256" s="33">
        <f t="shared" si="33"/>
        <v>50</v>
      </c>
      <c r="O256" s="33"/>
      <c r="P256" s="33">
        <f t="shared" si="27"/>
        <v>50</v>
      </c>
    </row>
    <row r="257" spans="1:16" hidden="1">
      <c r="A257" s="6" t="s">
        <v>15</v>
      </c>
      <c r="B257" s="19">
        <v>50</v>
      </c>
      <c r="C257" s="29"/>
      <c r="D257" s="9">
        <f t="shared" si="28"/>
        <v>50</v>
      </c>
      <c r="E257" s="29"/>
      <c r="F257" s="33">
        <f t="shared" si="29"/>
        <v>50</v>
      </c>
      <c r="G257" s="67"/>
      <c r="H257" s="33">
        <f t="shared" si="30"/>
        <v>50</v>
      </c>
      <c r="I257" s="33"/>
      <c r="J257" s="33">
        <f t="shared" si="31"/>
        <v>50</v>
      </c>
      <c r="K257" s="67"/>
      <c r="L257" s="33">
        <f t="shared" si="32"/>
        <v>50</v>
      </c>
      <c r="M257" s="67"/>
      <c r="N257" s="33">
        <f t="shared" si="33"/>
        <v>50</v>
      </c>
      <c r="O257" s="33"/>
      <c r="P257" s="33">
        <f t="shared" si="27"/>
        <v>50</v>
      </c>
    </row>
    <row r="258" spans="1:16" hidden="1">
      <c r="A258" s="6" t="s">
        <v>16</v>
      </c>
      <c r="B258" s="19">
        <v>100</v>
      </c>
      <c r="C258" s="29"/>
      <c r="D258" s="9">
        <f t="shared" si="28"/>
        <v>100</v>
      </c>
      <c r="E258" s="29"/>
      <c r="F258" s="33">
        <f t="shared" si="29"/>
        <v>100</v>
      </c>
      <c r="G258" s="67"/>
      <c r="H258" s="33">
        <f t="shared" si="30"/>
        <v>100</v>
      </c>
      <c r="I258" s="33"/>
      <c r="J258" s="33">
        <f t="shared" si="31"/>
        <v>100</v>
      </c>
      <c r="K258" s="67"/>
      <c r="L258" s="33">
        <f t="shared" si="32"/>
        <v>100</v>
      </c>
      <c r="M258" s="67"/>
      <c r="N258" s="33">
        <f t="shared" si="33"/>
        <v>100</v>
      </c>
      <c r="O258" s="33"/>
      <c r="P258" s="33">
        <f t="shared" si="27"/>
        <v>100</v>
      </c>
    </row>
    <row r="259" spans="1:16" ht="100.5" hidden="1" customHeight="1">
      <c r="A259" s="28" t="s">
        <v>38</v>
      </c>
      <c r="B259" s="24">
        <f>SUM(B260:B279)</f>
        <v>29300</v>
      </c>
      <c r="C259" s="24">
        <f>SUM(C260:C279)</f>
        <v>0</v>
      </c>
      <c r="D259" s="24">
        <f>SUM(D260:D279)</f>
        <v>29300</v>
      </c>
      <c r="E259" s="24">
        <f>SUM(E260:E279)</f>
        <v>483</v>
      </c>
      <c r="F259" s="8">
        <f t="shared" si="29"/>
        <v>29783</v>
      </c>
      <c r="G259" s="66">
        <f>SUM(G260:G279)</f>
        <v>0</v>
      </c>
      <c r="H259" s="8">
        <f t="shared" si="30"/>
        <v>29783</v>
      </c>
      <c r="I259" s="66">
        <f>SUM(I260:I279)</f>
        <v>0</v>
      </c>
      <c r="J259" s="8">
        <f t="shared" si="31"/>
        <v>29783</v>
      </c>
      <c r="K259" s="66">
        <f>SUM(K260:K279)</f>
        <v>0</v>
      </c>
      <c r="L259" s="8">
        <f t="shared" si="32"/>
        <v>29783</v>
      </c>
      <c r="M259" s="66">
        <f>SUM(M260:M279)</f>
        <v>0</v>
      </c>
      <c r="N259" s="8">
        <f t="shared" si="33"/>
        <v>29783</v>
      </c>
      <c r="O259" s="66">
        <f>SUM(O260:O279)</f>
        <v>0</v>
      </c>
      <c r="P259" s="8">
        <f t="shared" si="27"/>
        <v>29783</v>
      </c>
    </row>
    <row r="260" spans="1:16" hidden="1">
      <c r="A260" s="23" t="s">
        <v>39</v>
      </c>
      <c r="B260" s="25">
        <v>12500</v>
      </c>
      <c r="C260" s="29"/>
      <c r="D260" s="9">
        <f t="shared" si="28"/>
        <v>12500</v>
      </c>
      <c r="E260" s="30"/>
      <c r="F260" s="33">
        <f t="shared" si="29"/>
        <v>12500</v>
      </c>
      <c r="G260" s="67"/>
      <c r="H260" s="33">
        <f t="shared" si="30"/>
        <v>12500</v>
      </c>
      <c r="I260" s="33"/>
      <c r="J260" s="33">
        <f t="shared" si="31"/>
        <v>12500</v>
      </c>
      <c r="K260" s="67"/>
      <c r="L260" s="33">
        <f t="shared" si="32"/>
        <v>12500</v>
      </c>
      <c r="M260" s="67"/>
      <c r="N260" s="33">
        <f t="shared" si="33"/>
        <v>12500</v>
      </c>
      <c r="O260" s="33"/>
      <c r="P260" s="33">
        <f t="shared" si="27"/>
        <v>12500</v>
      </c>
    </row>
    <row r="261" spans="1:16" hidden="1">
      <c r="A261" s="20" t="s">
        <v>20</v>
      </c>
      <c r="B261" s="25">
        <v>4032</v>
      </c>
      <c r="C261" s="29"/>
      <c r="D261" s="9">
        <f t="shared" si="28"/>
        <v>4032</v>
      </c>
      <c r="E261" s="30"/>
      <c r="F261" s="33">
        <f t="shared" si="29"/>
        <v>4032</v>
      </c>
      <c r="G261" s="67"/>
      <c r="H261" s="33">
        <f t="shared" si="30"/>
        <v>4032</v>
      </c>
      <c r="I261" s="33"/>
      <c r="J261" s="33">
        <f t="shared" si="31"/>
        <v>4032</v>
      </c>
      <c r="K261" s="67"/>
      <c r="L261" s="33">
        <f t="shared" si="32"/>
        <v>4032</v>
      </c>
      <c r="M261" s="67"/>
      <c r="N261" s="33">
        <f t="shared" si="33"/>
        <v>4032</v>
      </c>
      <c r="O261" s="33"/>
      <c r="P261" s="33">
        <f t="shared" si="27"/>
        <v>4032</v>
      </c>
    </row>
    <row r="262" spans="1:16" hidden="1">
      <c r="A262" s="21" t="s">
        <v>1</v>
      </c>
      <c r="B262" s="25">
        <v>653</v>
      </c>
      <c r="C262" s="29"/>
      <c r="D262" s="9">
        <f t="shared" si="28"/>
        <v>653</v>
      </c>
      <c r="E262" s="30">
        <v>-144</v>
      </c>
      <c r="F262" s="33">
        <f t="shared" si="29"/>
        <v>509</v>
      </c>
      <c r="G262" s="67"/>
      <c r="H262" s="33">
        <f t="shared" si="30"/>
        <v>509</v>
      </c>
      <c r="I262" s="33"/>
      <c r="J262" s="33">
        <f t="shared" si="31"/>
        <v>509</v>
      </c>
      <c r="K262" s="67"/>
      <c r="L262" s="33">
        <f t="shared" si="32"/>
        <v>509</v>
      </c>
      <c r="M262" s="67"/>
      <c r="N262" s="33">
        <f t="shared" si="33"/>
        <v>509</v>
      </c>
      <c r="O262" s="33"/>
      <c r="P262" s="33">
        <f t="shared" si="27"/>
        <v>509</v>
      </c>
    </row>
    <row r="263" spans="1:16" hidden="1">
      <c r="A263" s="22" t="s">
        <v>2</v>
      </c>
      <c r="B263" s="25">
        <v>1973</v>
      </c>
      <c r="C263" s="29"/>
      <c r="D263" s="9">
        <f t="shared" si="28"/>
        <v>1973</v>
      </c>
      <c r="E263" s="30"/>
      <c r="F263" s="33">
        <f t="shared" si="29"/>
        <v>1973</v>
      </c>
      <c r="G263" s="67"/>
      <c r="H263" s="33">
        <f t="shared" si="30"/>
        <v>1973</v>
      </c>
      <c r="I263" s="33"/>
      <c r="J263" s="33">
        <f t="shared" si="31"/>
        <v>1973</v>
      </c>
      <c r="K263" s="67"/>
      <c r="L263" s="33">
        <f t="shared" si="32"/>
        <v>1973</v>
      </c>
      <c r="M263" s="67"/>
      <c r="N263" s="33">
        <f t="shared" si="33"/>
        <v>1973</v>
      </c>
      <c r="O263" s="33"/>
      <c r="P263" s="33">
        <f t="shared" si="27"/>
        <v>1973</v>
      </c>
    </row>
    <row r="264" spans="1:16" hidden="1">
      <c r="A264" s="21" t="s">
        <v>19</v>
      </c>
      <c r="B264" s="25">
        <v>1728</v>
      </c>
      <c r="C264" s="29"/>
      <c r="D264" s="9">
        <f t="shared" si="28"/>
        <v>1728</v>
      </c>
      <c r="E264" s="30"/>
      <c r="F264" s="33">
        <f t="shared" si="29"/>
        <v>1728</v>
      </c>
      <c r="G264" s="67"/>
      <c r="H264" s="33">
        <f t="shared" si="30"/>
        <v>1728</v>
      </c>
      <c r="I264" s="33"/>
      <c r="J264" s="33">
        <f t="shared" si="31"/>
        <v>1728</v>
      </c>
      <c r="K264" s="67"/>
      <c r="L264" s="33">
        <f t="shared" si="32"/>
        <v>1728</v>
      </c>
      <c r="M264" s="67"/>
      <c r="N264" s="33">
        <f t="shared" si="33"/>
        <v>1728</v>
      </c>
      <c r="O264" s="33"/>
      <c r="P264" s="33">
        <f t="shared" si="27"/>
        <v>1728</v>
      </c>
    </row>
    <row r="265" spans="1:16" hidden="1">
      <c r="A265" s="22" t="s">
        <v>3</v>
      </c>
      <c r="B265" s="25">
        <v>1950</v>
      </c>
      <c r="C265" s="29"/>
      <c r="D265" s="9">
        <f t="shared" si="28"/>
        <v>1950</v>
      </c>
      <c r="E265" s="30"/>
      <c r="F265" s="33">
        <f t="shared" si="29"/>
        <v>1950</v>
      </c>
      <c r="G265" s="67"/>
      <c r="H265" s="33">
        <f t="shared" si="30"/>
        <v>1950</v>
      </c>
      <c r="I265" s="33"/>
      <c r="J265" s="33">
        <f t="shared" si="31"/>
        <v>1950</v>
      </c>
      <c r="K265" s="67"/>
      <c r="L265" s="33">
        <f t="shared" si="32"/>
        <v>1950</v>
      </c>
      <c r="M265" s="67"/>
      <c r="N265" s="33">
        <f t="shared" si="33"/>
        <v>1950</v>
      </c>
      <c r="O265" s="33"/>
      <c r="P265" s="33">
        <f t="shared" si="27"/>
        <v>1950</v>
      </c>
    </row>
    <row r="266" spans="1:16" hidden="1">
      <c r="A266" s="21" t="s">
        <v>4</v>
      </c>
      <c r="B266" s="25">
        <v>1110</v>
      </c>
      <c r="C266" s="29"/>
      <c r="D266" s="9">
        <f t="shared" si="28"/>
        <v>1110</v>
      </c>
      <c r="E266" s="30">
        <v>560</v>
      </c>
      <c r="F266" s="33">
        <f t="shared" si="29"/>
        <v>1670</v>
      </c>
      <c r="G266" s="67"/>
      <c r="H266" s="33">
        <f t="shared" si="30"/>
        <v>1670</v>
      </c>
      <c r="I266" s="33"/>
      <c r="J266" s="33">
        <f t="shared" si="31"/>
        <v>1670</v>
      </c>
      <c r="K266" s="67"/>
      <c r="L266" s="33">
        <f t="shared" si="32"/>
        <v>1670</v>
      </c>
      <c r="M266" s="67"/>
      <c r="N266" s="33">
        <f t="shared" si="33"/>
        <v>1670</v>
      </c>
      <c r="O266" s="33"/>
      <c r="P266" s="33">
        <f t="shared" si="27"/>
        <v>1670</v>
      </c>
    </row>
    <row r="267" spans="1:16" hidden="1">
      <c r="A267" s="22" t="s">
        <v>5</v>
      </c>
      <c r="B267" s="25">
        <v>245</v>
      </c>
      <c r="C267" s="29"/>
      <c r="D267" s="9">
        <f t="shared" si="28"/>
        <v>245</v>
      </c>
      <c r="E267" s="30"/>
      <c r="F267" s="33">
        <f t="shared" si="29"/>
        <v>245</v>
      </c>
      <c r="G267" s="67"/>
      <c r="H267" s="33">
        <f t="shared" si="30"/>
        <v>245</v>
      </c>
      <c r="I267" s="33"/>
      <c r="J267" s="33">
        <f t="shared" si="31"/>
        <v>245</v>
      </c>
      <c r="K267" s="67"/>
      <c r="L267" s="33">
        <f t="shared" si="32"/>
        <v>245</v>
      </c>
      <c r="M267" s="67"/>
      <c r="N267" s="33">
        <f t="shared" si="33"/>
        <v>245</v>
      </c>
      <c r="O267" s="33"/>
      <c r="P267" s="33">
        <f t="shared" si="27"/>
        <v>245</v>
      </c>
    </row>
    <row r="268" spans="1:16" hidden="1">
      <c r="A268" s="21" t="s">
        <v>6</v>
      </c>
      <c r="B268" s="25">
        <v>368</v>
      </c>
      <c r="C268" s="29"/>
      <c r="D268" s="9">
        <f t="shared" si="28"/>
        <v>368</v>
      </c>
      <c r="E268" s="30"/>
      <c r="F268" s="33">
        <f t="shared" si="29"/>
        <v>368</v>
      </c>
      <c r="G268" s="67"/>
      <c r="H268" s="33">
        <f t="shared" si="30"/>
        <v>368</v>
      </c>
      <c r="I268" s="33"/>
      <c r="J268" s="33">
        <f t="shared" si="31"/>
        <v>368</v>
      </c>
      <c r="K268" s="67"/>
      <c r="L268" s="33">
        <f t="shared" si="32"/>
        <v>368</v>
      </c>
      <c r="M268" s="67"/>
      <c r="N268" s="33">
        <f t="shared" si="33"/>
        <v>368</v>
      </c>
      <c r="O268" s="33"/>
      <c r="P268" s="33">
        <f t="shared" si="27"/>
        <v>368</v>
      </c>
    </row>
    <row r="269" spans="1:16" hidden="1">
      <c r="A269" s="22" t="s">
        <v>7</v>
      </c>
      <c r="B269" s="25">
        <v>144</v>
      </c>
      <c r="C269" s="29"/>
      <c r="D269" s="9">
        <f t="shared" si="28"/>
        <v>144</v>
      </c>
      <c r="E269" s="30"/>
      <c r="F269" s="33">
        <f t="shared" si="29"/>
        <v>144</v>
      </c>
      <c r="G269" s="67"/>
      <c r="H269" s="33">
        <f t="shared" si="30"/>
        <v>144</v>
      </c>
      <c r="I269" s="33"/>
      <c r="J269" s="33">
        <f t="shared" si="31"/>
        <v>144</v>
      </c>
      <c r="K269" s="67"/>
      <c r="L269" s="33">
        <f t="shared" si="32"/>
        <v>144</v>
      </c>
      <c r="M269" s="67"/>
      <c r="N269" s="33">
        <f t="shared" si="33"/>
        <v>144</v>
      </c>
      <c r="O269" s="33"/>
      <c r="P269" s="33">
        <f t="shared" ref="P269:P332" si="34">N269+O269</f>
        <v>144</v>
      </c>
    </row>
    <row r="270" spans="1:16" hidden="1">
      <c r="A270" s="21" t="s">
        <v>8</v>
      </c>
      <c r="B270" s="25">
        <v>1063</v>
      </c>
      <c r="C270" s="29"/>
      <c r="D270" s="9">
        <f t="shared" si="28"/>
        <v>1063</v>
      </c>
      <c r="E270" s="30"/>
      <c r="F270" s="33">
        <f t="shared" si="29"/>
        <v>1063</v>
      </c>
      <c r="G270" s="67"/>
      <c r="H270" s="33">
        <f t="shared" si="30"/>
        <v>1063</v>
      </c>
      <c r="I270" s="33"/>
      <c r="J270" s="33">
        <f t="shared" si="31"/>
        <v>1063</v>
      </c>
      <c r="K270" s="67"/>
      <c r="L270" s="33">
        <f t="shared" si="32"/>
        <v>1063</v>
      </c>
      <c r="M270" s="67"/>
      <c r="N270" s="33">
        <f t="shared" si="33"/>
        <v>1063</v>
      </c>
      <c r="O270" s="33"/>
      <c r="P270" s="33">
        <f t="shared" si="34"/>
        <v>1063</v>
      </c>
    </row>
    <row r="271" spans="1:16" hidden="1">
      <c r="A271" s="21" t="s">
        <v>9</v>
      </c>
      <c r="B271" s="25">
        <v>785</v>
      </c>
      <c r="C271" s="29"/>
      <c r="D271" s="9">
        <f t="shared" si="28"/>
        <v>785</v>
      </c>
      <c r="E271" s="30"/>
      <c r="F271" s="33">
        <f t="shared" si="29"/>
        <v>785</v>
      </c>
      <c r="G271" s="67"/>
      <c r="H271" s="33">
        <f t="shared" si="30"/>
        <v>785</v>
      </c>
      <c r="I271" s="33"/>
      <c r="J271" s="33">
        <f t="shared" si="31"/>
        <v>785</v>
      </c>
      <c r="K271" s="67"/>
      <c r="L271" s="33">
        <f t="shared" si="32"/>
        <v>785</v>
      </c>
      <c r="M271" s="67"/>
      <c r="N271" s="33">
        <f t="shared" si="33"/>
        <v>785</v>
      </c>
      <c r="O271" s="33"/>
      <c r="P271" s="33">
        <f t="shared" si="34"/>
        <v>785</v>
      </c>
    </row>
    <row r="272" spans="1:16" hidden="1">
      <c r="A272" s="21" t="s">
        <v>10</v>
      </c>
      <c r="B272" s="25">
        <v>288</v>
      </c>
      <c r="C272" s="29"/>
      <c r="D272" s="9">
        <f t="shared" si="28"/>
        <v>288</v>
      </c>
      <c r="E272" s="30"/>
      <c r="F272" s="33">
        <f t="shared" si="29"/>
        <v>288</v>
      </c>
      <c r="G272" s="67"/>
      <c r="H272" s="33">
        <f t="shared" si="30"/>
        <v>288</v>
      </c>
      <c r="I272" s="33"/>
      <c r="J272" s="33">
        <f t="shared" si="31"/>
        <v>288</v>
      </c>
      <c r="K272" s="67"/>
      <c r="L272" s="33">
        <f t="shared" si="32"/>
        <v>288</v>
      </c>
      <c r="M272" s="67"/>
      <c r="N272" s="33">
        <f t="shared" si="33"/>
        <v>288</v>
      </c>
      <c r="O272" s="33"/>
      <c r="P272" s="33">
        <f t="shared" si="34"/>
        <v>288</v>
      </c>
    </row>
    <row r="273" spans="1:16" hidden="1">
      <c r="A273" s="22" t="s">
        <v>17</v>
      </c>
      <c r="B273" s="25">
        <v>404</v>
      </c>
      <c r="C273" s="29"/>
      <c r="D273" s="9">
        <f t="shared" si="28"/>
        <v>404</v>
      </c>
      <c r="E273" s="30"/>
      <c r="F273" s="33">
        <f t="shared" si="29"/>
        <v>404</v>
      </c>
      <c r="G273" s="67"/>
      <c r="H273" s="33">
        <f t="shared" si="30"/>
        <v>404</v>
      </c>
      <c r="I273" s="33"/>
      <c r="J273" s="33">
        <f t="shared" si="31"/>
        <v>404</v>
      </c>
      <c r="K273" s="67"/>
      <c r="L273" s="33">
        <f t="shared" si="32"/>
        <v>404</v>
      </c>
      <c r="M273" s="67"/>
      <c r="N273" s="33">
        <f t="shared" si="33"/>
        <v>404</v>
      </c>
      <c r="O273" s="33"/>
      <c r="P273" s="33">
        <f t="shared" si="34"/>
        <v>404</v>
      </c>
    </row>
    <row r="274" spans="1:16" hidden="1">
      <c r="A274" s="21" t="s">
        <v>11</v>
      </c>
      <c r="B274" s="25">
        <v>303</v>
      </c>
      <c r="C274" s="29"/>
      <c r="D274" s="9">
        <f t="shared" si="28"/>
        <v>303</v>
      </c>
      <c r="E274" s="30"/>
      <c r="F274" s="33">
        <f t="shared" si="29"/>
        <v>303</v>
      </c>
      <c r="G274" s="67"/>
      <c r="H274" s="33">
        <f t="shared" si="30"/>
        <v>303</v>
      </c>
      <c r="I274" s="33"/>
      <c r="J274" s="33">
        <f t="shared" si="31"/>
        <v>303</v>
      </c>
      <c r="K274" s="67"/>
      <c r="L274" s="33">
        <f t="shared" si="32"/>
        <v>303</v>
      </c>
      <c r="M274" s="67"/>
      <c r="N274" s="33">
        <f t="shared" si="33"/>
        <v>303</v>
      </c>
      <c r="O274" s="33"/>
      <c r="P274" s="33">
        <f t="shared" si="34"/>
        <v>303</v>
      </c>
    </row>
    <row r="275" spans="1:16" hidden="1">
      <c r="A275" s="30" t="s">
        <v>12</v>
      </c>
      <c r="B275" s="25">
        <v>288</v>
      </c>
      <c r="C275" s="29"/>
      <c r="D275" s="9">
        <f t="shared" si="28"/>
        <v>288</v>
      </c>
      <c r="E275" s="30"/>
      <c r="F275" s="33">
        <f t="shared" si="29"/>
        <v>288</v>
      </c>
      <c r="G275" s="67"/>
      <c r="H275" s="33">
        <f t="shared" si="30"/>
        <v>288</v>
      </c>
      <c r="I275" s="33"/>
      <c r="J275" s="33">
        <f t="shared" si="31"/>
        <v>288</v>
      </c>
      <c r="K275" s="67"/>
      <c r="L275" s="33">
        <f t="shared" si="32"/>
        <v>288</v>
      </c>
      <c r="M275" s="67"/>
      <c r="N275" s="33">
        <f t="shared" si="33"/>
        <v>288</v>
      </c>
      <c r="O275" s="33"/>
      <c r="P275" s="33">
        <f t="shared" si="34"/>
        <v>288</v>
      </c>
    </row>
    <row r="276" spans="1:16" hidden="1">
      <c r="A276" s="21" t="s">
        <v>13</v>
      </c>
      <c r="B276" s="25">
        <v>144</v>
      </c>
      <c r="C276" s="29"/>
      <c r="D276" s="9">
        <f t="shared" si="28"/>
        <v>144</v>
      </c>
      <c r="E276" s="30"/>
      <c r="F276" s="33">
        <f t="shared" si="29"/>
        <v>144</v>
      </c>
      <c r="G276" s="67"/>
      <c r="H276" s="33">
        <f t="shared" si="30"/>
        <v>144</v>
      </c>
      <c r="I276" s="33"/>
      <c r="J276" s="33">
        <f t="shared" si="31"/>
        <v>144</v>
      </c>
      <c r="K276" s="67"/>
      <c r="L276" s="33">
        <f t="shared" si="32"/>
        <v>144</v>
      </c>
      <c r="M276" s="67"/>
      <c r="N276" s="33">
        <f t="shared" si="33"/>
        <v>144</v>
      </c>
      <c r="O276" s="33"/>
      <c r="P276" s="33">
        <f t="shared" si="34"/>
        <v>144</v>
      </c>
    </row>
    <row r="277" spans="1:16" hidden="1">
      <c r="A277" s="22" t="s">
        <v>14</v>
      </c>
      <c r="B277" s="25">
        <v>242</v>
      </c>
      <c r="C277" s="29"/>
      <c r="D277" s="9">
        <f t="shared" si="28"/>
        <v>242</v>
      </c>
      <c r="E277" s="30"/>
      <c r="F277" s="33">
        <f t="shared" si="29"/>
        <v>242</v>
      </c>
      <c r="G277" s="67"/>
      <c r="H277" s="33">
        <f t="shared" si="30"/>
        <v>242</v>
      </c>
      <c r="I277" s="33"/>
      <c r="J277" s="33">
        <f t="shared" si="31"/>
        <v>242</v>
      </c>
      <c r="K277" s="67"/>
      <c r="L277" s="33">
        <f t="shared" si="32"/>
        <v>242</v>
      </c>
      <c r="M277" s="67"/>
      <c r="N277" s="33">
        <f t="shared" si="33"/>
        <v>242</v>
      </c>
      <c r="O277" s="33"/>
      <c r="P277" s="33">
        <f t="shared" si="34"/>
        <v>242</v>
      </c>
    </row>
    <row r="278" spans="1:16" hidden="1">
      <c r="A278" s="21" t="s">
        <v>15</v>
      </c>
      <c r="B278" s="25">
        <v>144</v>
      </c>
      <c r="C278" s="29"/>
      <c r="D278" s="9">
        <f t="shared" si="28"/>
        <v>144</v>
      </c>
      <c r="E278" s="30">
        <v>67</v>
      </c>
      <c r="F278" s="33">
        <f t="shared" si="29"/>
        <v>211</v>
      </c>
      <c r="G278" s="67"/>
      <c r="H278" s="33">
        <f t="shared" si="30"/>
        <v>211</v>
      </c>
      <c r="I278" s="33"/>
      <c r="J278" s="33">
        <f t="shared" si="31"/>
        <v>211</v>
      </c>
      <c r="K278" s="67"/>
      <c r="L278" s="33">
        <f t="shared" si="32"/>
        <v>211</v>
      </c>
      <c r="M278" s="67"/>
      <c r="N278" s="33">
        <f t="shared" si="33"/>
        <v>211</v>
      </c>
      <c r="O278" s="33"/>
      <c r="P278" s="33">
        <f t="shared" si="34"/>
        <v>211</v>
      </c>
    </row>
    <row r="279" spans="1:16" hidden="1">
      <c r="A279" s="21" t="s">
        <v>16</v>
      </c>
      <c r="B279" s="25">
        <v>936</v>
      </c>
      <c r="C279" s="29"/>
      <c r="D279" s="9">
        <f t="shared" si="28"/>
        <v>936</v>
      </c>
      <c r="E279" s="30"/>
      <c r="F279" s="33">
        <f t="shared" si="29"/>
        <v>936</v>
      </c>
      <c r="G279" s="67"/>
      <c r="H279" s="33">
        <f t="shared" si="30"/>
        <v>936</v>
      </c>
      <c r="I279" s="33"/>
      <c r="J279" s="33">
        <f t="shared" si="31"/>
        <v>936</v>
      </c>
      <c r="K279" s="67"/>
      <c r="L279" s="33">
        <f t="shared" si="32"/>
        <v>936</v>
      </c>
      <c r="M279" s="67"/>
      <c r="N279" s="33">
        <f t="shared" si="33"/>
        <v>936</v>
      </c>
      <c r="O279" s="33"/>
      <c r="P279" s="33">
        <f t="shared" si="34"/>
        <v>936</v>
      </c>
    </row>
    <row r="280" spans="1:16" ht="45.75" hidden="1" customHeight="1">
      <c r="A280" s="28" t="s">
        <v>40</v>
      </c>
      <c r="B280" s="24">
        <f>SUM(B282)</f>
        <v>2200</v>
      </c>
      <c r="C280" s="24">
        <f>SUM(C282)</f>
        <v>0</v>
      </c>
      <c r="D280" s="24">
        <f>SUM(D282)</f>
        <v>2200</v>
      </c>
      <c r="E280" s="24">
        <f>SUM(E284)</f>
        <v>0</v>
      </c>
      <c r="F280" s="8">
        <f t="shared" si="29"/>
        <v>2200</v>
      </c>
      <c r="G280" s="66">
        <f>SUM(G282:G283)</f>
        <v>2500</v>
      </c>
      <c r="H280" s="8">
        <f t="shared" si="30"/>
        <v>4700</v>
      </c>
      <c r="I280" s="8">
        <f>SUM(I282:I283)</f>
        <v>0</v>
      </c>
      <c r="J280" s="8">
        <f t="shared" si="31"/>
        <v>4700</v>
      </c>
      <c r="K280" s="66">
        <f>SUM(K281:K283)</f>
        <v>10252</v>
      </c>
      <c r="L280" s="8">
        <f t="shared" si="32"/>
        <v>14952</v>
      </c>
      <c r="M280" s="66">
        <f>SUM(M281:M283)</f>
        <v>0</v>
      </c>
      <c r="N280" s="8">
        <f t="shared" si="33"/>
        <v>14952</v>
      </c>
      <c r="O280" s="66">
        <f>SUM(O281:O283)</f>
        <v>0</v>
      </c>
      <c r="P280" s="8">
        <f t="shared" si="34"/>
        <v>14952</v>
      </c>
    </row>
    <row r="281" spans="1:16" hidden="1">
      <c r="A281" s="6" t="s">
        <v>3</v>
      </c>
      <c r="B281" s="24"/>
      <c r="C281" s="24"/>
      <c r="D281" s="24"/>
      <c r="E281" s="24"/>
      <c r="F281" s="8"/>
      <c r="G281" s="66"/>
      <c r="H281" s="8"/>
      <c r="I281" s="8"/>
      <c r="J281" s="37"/>
      <c r="K281" s="71">
        <v>6600</v>
      </c>
      <c r="L281" s="71">
        <f t="shared" si="32"/>
        <v>6600</v>
      </c>
      <c r="M281" s="71"/>
      <c r="N281" s="33">
        <f t="shared" si="33"/>
        <v>6600</v>
      </c>
      <c r="O281" s="33"/>
      <c r="P281" s="33">
        <f t="shared" si="34"/>
        <v>6600</v>
      </c>
    </row>
    <row r="282" spans="1:16" hidden="1">
      <c r="A282" s="30" t="s">
        <v>8</v>
      </c>
      <c r="B282" s="25">
        <v>2200</v>
      </c>
      <c r="C282" s="29"/>
      <c r="D282" s="10">
        <f>B282+C282</f>
        <v>2200</v>
      </c>
      <c r="E282" s="29"/>
      <c r="F282" s="33">
        <f>D282+E282</f>
        <v>2200</v>
      </c>
      <c r="G282" s="67"/>
      <c r="H282" s="33">
        <f>F282+G282</f>
        <v>2200</v>
      </c>
      <c r="I282" s="33"/>
      <c r="J282" s="71">
        <f>H282+I282</f>
        <v>2200</v>
      </c>
      <c r="K282" s="71"/>
      <c r="L282" s="71">
        <f t="shared" si="32"/>
        <v>2200</v>
      </c>
      <c r="M282" s="71"/>
      <c r="N282" s="33">
        <f t="shared" si="33"/>
        <v>2200</v>
      </c>
      <c r="O282" s="33"/>
      <c r="P282" s="33">
        <f t="shared" si="34"/>
        <v>2200</v>
      </c>
    </row>
    <row r="283" spans="1:16" hidden="1">
      <c r="A283" s="6" t="s">
        <v>16</v>
      </c>
      <c r="B283" s="25"/>
      <c r="C283" s="29"/>
      <c r="D283" s="10"/>
      <c r="E283" s="29"/>
      <c r="F283" s="33"/>
      <c r="G283" s="67">
        <v>2500</v>
      </c>
      <c r="H283" s="33">
        <f>F283+G283</f>
        <v>2500</v>
      </c>
      <c r="I283" s="33"/>
      <c r="J283" s="71">
        <f>H283+I283</f>
        <v>2500</v>
      </c>
      <c r="K283" s="71">
        <v>3652</v>
      </c>
      <c r="L283" s="71">
        <f t="shared" si="32"/>
        <v>6152</v>
      </c>
      <c r="M283" s="71"/>
      <c r="N283" s="33">
        <f t="shared" si="33"/>
        <v>6152</v>
      </c>
      <c r="O283" s="33"/>
      <c r="P283" s="33">
        <f t="shared" si="34"/>
        <v>6152</v>
      </c>
    </row>
    <row r="284" spans="1:16" ht="31.5" hidden="1">
      <c r="A284" s="34" t="s">
        <v>46</v>
      </c>
      <c r="B284" s="35"/>
      <c r="C284" s="27">
        <v>10000</v>
      </c>
      <c r="D284" s="27">
        <v>10000</v>
      </c>
      <c r="E284" s="29"/>
      <c r="F284" s="36">
        <f t="shared" si="29"/>
        <v>10000</v>
      </c>
      <c r="G284" s="68"/>
      <c r="H284" s="36">
        <f t="shared" si="30"/>
        <v>10000</v>
      </c>
      <c r="I284" s="36"/>
      <c r="J284" s="36">
        <f t="shared" si="31"/>
        <v>10000</v>
      </c>
      <c r="K284" s="68"/>
      <c r="L284" s="36">
        <f t="shared" si="32"/>
        <v>10000</v>
      </c>
      <c r="M284" s="68"/>
      <c r="N284" s="36">
        <f t="shared" si="33"/>
        <v>10000</v>
      </c>
      <c r="O284" s="66"/>
      <c r="P284" s="36">
        <f t="shared" si="34"/>
        <v>10000</v>
      </c>
    </row>
    <row r="285" spans="1:16" ht="84" customHeight="1">
      <c r="A285" s="7" t="s">
        <v>47</v>
      </c>
      <c r="B285" s="8">
        <f>SUM(B286:B294)</f>
        <v>32770</v>
      </c>
      <c r="C285" s="8">
        <f>SUM(C286:C294)</f>
        <v>0</v>
      </c>
      <c r="D285" s="8">
        <f>SUM(D286:D294)</f>
        <v>0</v>
      </c>
      <c r="E285" s="8">
        <f>SUM(E286:E294)</f>
        <v>31729</v>
      </c>
      <c r="F285" s="8">
        <f>D285+E285</f>
        <v>31729</v>
      </c>
      <c r="G285" s="66">
        <f>SUM(G286:G294)</f>
        <v>0</v>
      </c>
      <c r="H285" s="8">
        <f t="shared" si="30"/>
        <v>31729</v>
      </c>
      <c r="I285" s="66">
        <f>SUM(I286:I294)</f>
        <v>-168</v>
      </c>
      <c r="J285" s="8">
        <f t="shared" si="31"/>
        <v>31561</v>
      </c>
      <c r="K285" s="66">
        <f>SUM(K286:K294)</f>
        <v>0</v>
      </c>
      <c r="L285" s="8">
        <f t="shared" si="32"/>
        <v>31561</v>
      </c>
      <c r="M285" s="66">
        <f>SUM(M286:M294)</f>
        <v>0</v>
      </c>
      <c r="N285" s="8">
        <f t="shared" si="33"/>
        <v>31561</v>
      </c>
      <c r="O285" s="66">
        <f>SUM(O286:O294)</f>
        <v>161</v>
      </c>
      <c r="P285" s="8">
        <f t="shared" si="34"/>
        <v>31722</v>
      </c>
    </row>
    <row r="286" spans="1:16">
      <c r="A286" s="12" t="s">
        <v>1</v>
      </c>
      <c r="B286" s="9">
        <v>19279</v>
      </c>
      <c r="C286" s="29"/>
      <c r="D286" s="9"/>
      <c r="E286" s="9">
        <v>17293</v>
      </c>
      <c r="F286" s="33">
        <f t="shared" ref="F286:F310" si="35">D286+E286</f>
        <v>17293</v>
      </c>
      <c r="G286" s="67"/>
      <c r="H286" s="33">
        <f t="shared" si="30"/>
        <v>17293</v>
      </c>
      <c r="I286" s="33"/>
      <c r="J286" s="33">
        <f t="shared" si="31"/>
        <v>17293</v>
      </c>
      <c r="K286" s="67">
        <v>-1554</v>
      </c>
      <c r="L286" s="33">
        <f t="shared" si="32"/>
        <v>15739</v>
      </c>
      <c r="M286" s="67"/>
      <c r="N286" s="33">
        <f t="shared" si="33"/>
        <v>15739</v>
      </c>
      <c r="O286" s="33"/>
      <c r="P286" s="33">
        <f t="shared" si="34"/>
        <v>15739</v>
      </c>
    </row>
    <row r="287" spans="1:16" hidden="1">
      <c r="A287" s="13" t="s">
        <v>6</v>
      </c>
      <c r="B287" s="10"/>
      <c r="C287" s="29"/>
      <c r="D287" s="9"/>
      <c r="E287" s="9">
        <v>168</v>
      </c>
      <c r="F287" s="33">
        <f t="shared" si="35"/>
        <v>168</v>
      </c>
      <c r="G287" s="67"/>
      <c r="H287" s="33">
        <f t="shared" si="30"/>
        <v>168</v>
      </c>
      <c r="I287" s="33">
        <v>-168</v>
      </c>
      <c r="J287" s="33">
        <f t="shared" si="31"/>
        <v>0</v>
      </c>
      <c r="K287" s="67"/>
      <c r="L287" s="33">
        <f t="shared" si="32"/>
        <v>0</v>
      </c>
      <c r="M287" s="67"/>
      <c r="N287" s="33">
        <f t="shared" si="33"/>
        <v>0</v>
      </c>
      <c r="O287" s="33"/>
      <c r="P287" s="33">
        <f t="shared" si="34"/>
        <v>0</v>
      </c>
    </row>
    <row r="288" spans="1:16">
      <c r="A288" s="13" t="s">
        <v>9</v>
      </c>
      <c r="B288" s="10">
        <v>7800</v>
      </c>
      <c r="C288" s="29"/>
      <c r="D288" s="9"/>
      <c r="E288" s="9">
        <v>6810</v>
      </c>
      <c r="F288" s="33">
        <f t="shared" si="35"/>
        <v>6810</v>
      </c>
      <c r="G288" s="67"/>
      <c r="H288" s="33">
        <f t="shared" si="30"/>
        <v>6810</v>
      </c>
      <c r="I288" s="33"/>
      <c r="J288" s="33">
        <f t="shared" si="31"/>
        <v>6810</v>
      </c>
      <c r="K288" s="67">
        <f>262+975</f>
        <v>1237</v>
      </c>
      <c r="L288" s="33">
        <f t="shared" si="32"/>
        <v>8047</v>
      </c>
      <c r="M288" s="67"/>
      <c r="N288" s="33">
        <f t="shared" si="33"/>
        <v>8047</v>
      </c>
      <c r="O288" s="33"/>
      <c r="P288" s="33">
        <f t="shared" si="34"/>
        <v>8047</v>
      </c>
    </row>
    <row r="289" spans="1:16" outlineLevel="1">
      <c r="A289" s="13" t="s">
        <v>10</v>
      </c>
      <c r="B289" s="10"/>
      <c r="C289" s="29"/>
      <c r="D289" s="9"/>
      <c r="E289" s="9"/>
      <c r="F289" s="33">
        <f t="shared" si="35"/>
        <v>0</v>
      </c>
      <c r="G289" s="67"/>
      <c r="H289" s="33">
        <f t="shared" si="30"/>
        <v>0</v>
      </c>
      <c r="I289" s="33"/>
      <c r="J289" s="33">
        <f t="shared" si="31"/>
        <v>0</v>
      </c>
      <c r="K289" s="67">
        <f>2137-975</f>
        <v>1162</v>
      </c>
      <c r="L289" s="33">
        <f t="shared" si="32"/>
        <v>1162</v>
      </c>
      <c r="M289" s="67"/>
      <c r="N289" s="33">
        <f t="shared" si="33"/>
        <v>1162</v>
      </c>
      <c r="O289" s="33">
        <v>161</v>
      </c>
      <c r="P289" s="33">
        <f t="shared" si="34"/>
        <v>1323</v>
      </c>
    </row>
    <row r="290" spans="1:16" hidden="1" outlineLevel="1">
      <c r="A290" s="13" t="s">
        <v>17</v>
      </c>
      <c r="B290" s="10"/>
      <c r="C290" s="29"/>
      <c r="D290" s="9"/>
      <c r="E290" s="9"/>
      <c r="F290" s="33">
        <f t="shared" si="35"/>
        <v>0</v>
      </c>
      <c r="G290" s="67"/>
      <c r="H290" s="33">
        <f t="shared" si="30"/>
        <v>0</v>
      </c>
      <c r="I290" s="33"/>
      <c r="J290" s="33">
        <f t="shared" si="31"/>
        <v>0</v>
      </c>
      <c r="K290" s="67"/>
      <c r="L290" s="33">
        <f t="shared" si="32"/>
        <v>0</v>
      </c>
      <c r="M290" s="67"/>
      <c r="N290" s="33">
        <f t="shared" si="33"/>
        <v>0</v>
      </c>
      <c r="O290" s="33"/>
      <c r="P290" s="33">
        <f t="shared" si="34"/>
        <v>0</v>
      </c>
    </row>
    <row r="291" spans="1:16" hidden="1" outlineLevel="1">
      <c r="A291" s="13" t="s">
        <v>11</v>
      </c>
      <c r="B291" s="10"/>
      <c r="C291" s="29"/>
      <c r="D291" s="9"/>
      <c r="E291" s="9"/>
      <c r="F291" s="33">
        <f t="shared" si="35"/>
        <v>0</v>
      </c>
      <c r="G291" s="67"/>
      <c r="H291" s="33">
        <f t="shared" si="30"/>
        <v>0</v>
      </c>
      <c r="I291" s="33"/>
      <c r="J291" s="33">
        <f t="shared" si="31"/>
        <v>0</v>
      </c>
      <c r="K291" s="67"/>
      <c r="L291" s="33">
        <f t="shared" si="32"/>
        <v>0</v>
      </c>
      <c r="M291" s="67"/>
      <c r="N291" s="33">
        <f t="shared" si="33"/>
        <v>0</v>
      </c>
      <c r="O291" s="33"/>
      <c r="P291" s="33">
        <f t="shared" si="34"/>
        <v>0</v>
      </c>
    </row>
    <row r="292" spans="1:16" collapsed="1">
      <c r="A292" s="13" t="s">
        <v>12</v>
      </c>
      <c r="B292" s="10">
        <v>2871</v>
      </c>
      <c r="C292" s="29"/>
      <c r="D292" s="9"/>
      <c r="E292" s="9">
        <v>2176</v>
      </c>
      <c r="F292" s="33">
        <f t="shared" si="35"/>
        <v>2176</v>
      </c>
      <c r="G292" s="67"/>
      <c r="H292" s="33">
        <f t="shared" si="30"/>
        <v>2176</v>
      </c>
      <c r="I292" s="33"/>
      <c r="J292" s="33">
        <f t="shared" si="31"/>
        <v>2176</v>
      </c>
      <c r="K292" s="67">
        <v>-559</v>
      </c>
      <c r="L292" s="33">
        <f t="shared" si="32"/>
        <v>1617</v>
      </c>
      <c r="M292" s="67"/>
      <c r="N292" s="33">
        <f t="shared" si="33"/>
        <v>1617</v>
      </c>
      <c r="O292" s="33"/>
      <c r="P292" s="33">
        <f t="shared" si="34"/>
        <v>1617</v>
      </c>
    </row>
    <row r="293" spans="1:16">
      <c r="A293" s="13" t="s">
        <v>3</v>
      </c>
      <c r="B293" s="10"/>
      <c r="C293" s="29"/>
      <c r="D293" s="9"/>
      <c r="E293" s="9">
        <v>3755</v>
      </c>
      <c r="F293" s="33">
        <f t="shared" si="35"/>
        <v>3755</v>
      </c>
      <c r="G293" s="67"/>
      <c r="H293" s="33">
        <f t="shared" si="30"/>
        <v>3755</v>
      </c>
      <c r="I293" s="33"/>
      <c r="J293" s="33">
        <f t="shared" si="31"/>
        <v>3755</v>
      </c>
      <c r="K293" s="67">
        <v>-57</v>
      </c>
      <c r="L293" s="33">
        <f t="shared" si="32"/>
        <v>3698</v>
      </c>
      <c r="M293" s="67"/>
      <c r="N293" s="33">
        <f t="shared" si="33"/>
        <v>3698</v>
      </c>
      <c r="O293" s="33"/>
      <c r="P293" s="33">
        <f t="shared" si="34"/>
        <v>3698</v>
      </c>
    </row>
    <row r="294" spans="1:16">
      <c r="A294" s="13" t="s">
        <v>16</v>
      </c>
      <c r="B294" s="10">
        <v>2820</v>
      </c>
      <c r="C294" s="29"/>
      <c r="D294" s="9"/>
      <c r="E294" s="9">
        <v>1527</v>
      </c>
      <c r="F294" s="33">
        <f t="shared" si="35"/>
        <v>1527</v>
      </c>
      <c r="G294" s="67"/>
      <c r="H294" s="33">
        <f t="shared" si="30"/>
        <v>1527</v>
      </c>
      <c r="I294" s="33"/>
      <c r="J294" s="33">
        <f t="shared" si="31"/>
        <v>1527</v>
      </c>
      <c r="K294" s="67">
        <v>-229</v>
      </c>
      <c r="L294" s="33">
        <f t="shared" si="32"/>
        <v>1298</v>
      </c>
      <c r="M294" s="67"/>
      <c r="N294" s="33">
        <f t="shared" si="33"/>
        <v>1298</v>
      </c>
      <c r="O294" s="33"/>
      <c r="P294" s="33">
        <f t="shared" si="34"/>
        <v>1298</v>
      </c>
    </row>
    <row r="295" spans="1:16" ht="78.75" customHeight="1">
      <c r="A295" s="7" t="s">
        <v>48</v>
      </c>
      <c r="B295" s="8">
        <f>SUM(B296:B310)</f>
        <v>47300</v>
      </c>
      <c r="C295" s="8">
        <f>SUM(C296:C310)</f>
        <v>0</v>
      </c>
      <c r="D295" s="8">
        <f>SUM(D296:D310)</f>
        <v>0</v>
      </c>
      <c r="E295" s="8">
        <f>SUM(E296:E310)</f>
        <v>36563</v>
      </c>
      <c r="F295" s="8">
        <f t="shared" si="35"/>
        <v>36563</v>
      </c>
      <c r="G295" s="66">
        <f>SUM(G296:G310)</f>
        <v>0</v>
      </c>
      <c r="H295" s="8">
        <f t="shared" si="30"/>
        <v>36563</v>
      </c>
      <c r="I295" s="66">
        <f>SUM(I296:I310)</f>
        <v>0</v>
      </c>
      <c r="J295" s="8">
        <f t="shared" si="31"/>
        <v>36563</v>
      </c>
      <c r="K295" s="66">
        <f>SUM(K296:K310)</f>
        <v>0</v>
      </c>
      <c r="L295" s="8">
        <f t="shared" si="32"/>
        <v>36563</v>
      </c>
      <c r="M295" s="66">
        <f>SUM(M296:M310)</f>
        <v>0</v>
      </c>
      <c r="N295" s="8">
        <f t="shared" si="33"/>
        <v>36563</v>
      </c>
      <c r="O295" s="66">
        <f>SUM(O296:O310)</f>
        <v>0</v>
      </c>
      <c r="P295" s="8">
        <f t="shared" si="34"/>
        <v>36563</v>
      </c>
    </row>
    <row r="296" spans="1:16">
      <c r="A296" s="6" t="s">
        <v>1</v>
      </c>
      <c r="B296" s="10">
        <v>6900</v>
      </c>
      <c r="C296" s="30"/>
      <c r="D296" s="9"/>
      <c r="E296" s="9">
        <v>5089</v>
      </c>
      <c r="F296" s="33">
        <f t="shared" si="35"/>
        <v>5089</v>
      </c>
      <c r="G296" s="67"/>
      <c r="H296" s="33">
        <f t="shared" si="30"/>
        <v>5089</v>
      </c>
      <c r="I296" s="33"/>
      <c r="J296" s="33">
        <f t="shared" si="31"/>
        <v>5089</v>
      </c>
      <c r="K296" s="67">
        <v>138</v>
      </c>
      <c r="L296" s="33">
        <f t="shared" si="32"/>
        <v>5227</v>
      </c>
      <c r="M296" s="67"/>
      <c r="N296" s="33">
        <f t="shared" si="33"/>
        <v>5227</v>
      </c>
      <c r="O296" s="71">
        <v>380</v>
      </c>
      <c r="P296" s="33">
        <f t="shared" si="34"/>
        <v>5607</v>
      </c>
    </row>
    <row r="297" spans="1:16">
      <c r="A297" s="6" t="s">
        <v>2</v>
      </c>
      <c r="B297" s="10">
        <v>1600</v>
      </c>
      <c r="C297" s="30"/>
      <c r="D297" s="9"/>
      <c r="E297" s="9">
        <v>1056</v>
      </c>
      <c r="F297" s="33">
        <f t="shared" si="35"/>
        <v>1056</v>
      </c>
      <c r="G297" s="67"/>
      <c r="H297" s="33">
        <f t="shared" si="30"/>
        <v>1056</v>
      </c>
      <c r="I297" s="33"/>
      <c r="J297" s="33">
        <f t="shared" si="31"/>
        <v>1056</v>
      </c>
      <c r="K297" s="67">
        <v>-50</v>
      </c>
      <c r="L297" s="33">
        <f t="shared" si="32"/>
        <v>1006</v>
      </c>
      <c r="M297" s="67"/>
      <c r="N297" s="33">
        <f t="shared" si="33"/>
        <v>1006</v>
      </c>
      <c r="O297" s="71"/>
      <c r="P297" s="33">
        <f t="shared" si="34"/>
        <v>1006</v>
      </c>
    </row>
    <row r="298" spans="1:16">
      <c r="A298" s="6" t="s">
        <v>3</v>
      </c>
      <c r="B298" s="10">
        <v>3000</v>
      </c>
      <c r="C298" s="30"/>
      <c r="D298" s="9"/>
      <c r="E298" s="9">
        <v>613</v>
      </c>
      <c r="F298" s="33">
        <f t="shared" si="35"/>
        <v>613</v>
      </c>
      <c r="G298" s="67"/>
      <c r="H298" s="33">
        <f t="shared" si="30"/>
        <v>613</v>
      </c>
      <c r="I298" s="33"/>
      <c r="J298" s="33">
        <f t="shared" si="31"/>
        <v>613</v>
      </c>
      <c r="K298" s="67">
        <v>-30</v>
      </c>
      <c r="L298" s="33">
        <f t="shared" si="32"/>
        <v>583</v>
      </c>
      <c r="M298" s="67"/>
      <c r="N298" s="33">
        <f t="shared" si="33"/>
        <v>583</v>
      </c>
      <c r="O298" s="71"/>
      <c r="P298" s="33">
        <f t="shared" si="34"/>
        <v>583</v>
      </c>
    </row>
    <row r="299" spans="1:16">
      <c r="A299" s="6" t="s">
        <v>4</v>
      </c>
      <c r="B299" s="10">
        <v>6900</v>
      </c>
      <c r="C299" s="30"/>
      <c r="D299" s="9"/>
      <c r="E299" s="9">
        <v>5844</v>
      </c>
      <c r="F299" s="33">
        <f t="shared" si="35"/>
        <v>5844</v>
      </c>
      <c r="G299" s="67"/>
      <c r="H299" s="33">
        <f t="shared" si="30"/>
        <v>5844</v>
      </c>
      <c r="I299" s="33"/>
      <c r="J299" s="33">
        <f t="shared" si="31"/>
        <v>5844</v>
      </c>
      <c r="K299" s="67"/>
      <c r="L299" s="33">
        <f t="shared" si="32"/>
        <v>5844</v>
      </c>
      <c r="M299" s="67"/>
      <c r="N299" s="33">
        <f t="shared" si="33"/>
        <v>5844</v>
      </c>
      <c r="O299" s="71">
        <v>144</v>
      </c>
      <c r="P299" s="33">
        <f t="shared" si="34"/>
        <v>5988</v>
      </c>
    </row>
    <row r="300" spans="1:16">
      <c r="A300" s="6" t="s">
        <v>5</v>
      </c>
      <c r="B300" s="10">
        <v>2000</v>
      </c>
      <c r="C300" s="30"/>
      <c r="D300" s="9"/>
      <c r="E300" s="9">
        <v>1998</v>
      </c>
      <c r="F300" s="33">
        <f t="shared" si="35"/>
        <v>1998</v>
      </c>
      <c r="G300" s="67"/>
      <c r="H300" s="33">
        <f t="shared" si="30"/>
        <v>1998</v>
      </c>
      <c r="I300" s="33"/>
      <c r="J300" s="33">
        <f t="shared" si="31"/>
        <v>1998</v>
      </c>
      <c r="K300" s="67">
        <v>-52</v>
      </c>
      <c r="L300" s="33">
        <f t="shared" si="32"/>
        <v>1946</v>
      </c>
      <c r="M300" s="67"/>
      <c r="N300" s="33">
        <f t="shared" si="33"/>
        <v>1946</v>
      </c>
      <c r="O300" s="71"/>
      <c r="P300" s="33">
        <f t="shared" si="34"/>
        <v>1946</v>
      </c>
    </row>
    <row r="301" spans="1:16">
      <c r="A301" s="6" t="s">
        <v>6</v>
      </c>
      <c r="B301" s="10">
        <v>1000</v>
      </c>
      <c r="C301" s="30"/>
      <c r="D301" s="9"/>
      <c r="E301" s="9">
        <v>1557</v>
      </c>
      <c r="F301" s="33">
        <f t="shared" si="35"/>
        <v>1557</v>
      </c>
      <c r="G301" s="67"/>
      <c r="H301" s="33">
        <f t="shared" si="30"/>
        <v>1557</v>
      </c>
      <c r="I301" s="33"/>
      <c r="J301" s="33">
        <f t="shared" si="31"/>
        <v>1557</v>
      </c>
      <c r="K301" s="67"/>
      <c r="L301" s="33">
        <f t="shared" si="32"/>
        <v>1557</v>
      </c>
      <c r="M301" s="67"/>
      <c r="N301" s="33">
        <f t="shared" si="33"/>
        <v>1557</v>
      </c>
      <c r="O301" s="71"/>
      <c r="P301" s="33">
        <f t="shared" si="34"/>
        <v>1557</v>
      </c>
    </row>
    <row r="302" spans="1:16">
      <c r="A302" s="6" t="s">
        <v>8</v>
      </c>
      <c r="B302" s="10">
        <v>2000</v>
      </c>
      <c r="C302" s="30"/>
      <c r="D302" s="9"/>
      <c r="E302" s="9">
        <v>4656</v>
      </c>
      <c r="F302" s="33">
        <f t="shared" si="35"/>
        <v>4656</v>
      </c>
      <c r="G302" s="67"/>
      <c r="H302" s="33">
        <f t="shared" si="30"/>
        <v>4656</v>
      </c>
      <c r="I302" s="33"/>
      <c r="J302" s="33">
        <f t="shared" si="31"/>
        <v>4656</v>
      </c>
      <c r="K302" s="67">
        <v>-191</v>
      </c>
      <c r="L302" s="33">
        <f t="shared" si="32"/>
        <v>4465</v>
      </c>
      <c r="M302" s="67"/>
      <c r="N302" s="33">
        <f t="shared" si="33"/>
        <v>4465</v>
      </c>
      <c r="O302" s="71">
        <v>-524</v>
      </c>
      <c r="P302" s="33">
        <f t="shared" si="34"/>
        <v>3941</v>
      </c>
    </row>
    <row r="303" spans="1:16">
      <c r="A303" s="6" t="s">
        <v>9</v>
      </c>
      <c r="B303" s="10">
        <v>1700</v>
      </c>
      <c r="C303" s="30"/>
      <c r="D303" s="9"/>
      <c r="E303" s="9">
        <v>1094</v>
      </c>
      <c r="F303" s="33">
        <f t="shared" si="35"/>
        <v>1094</v>
      </c>
      <c r="G303" s="67"/>
      <c r="H303" s="33">
        <f t="shared" si="30"/>
        <v>1094</v>
      </c>
      <c r="I303" s="33"/>
      <c r="J303" s="33">
        <f t="shared" si="31"/>
        <v>1094</v>
      </c>
      <c r="K303" s="67">
        <v>15</v>
      </c>
      <c r="L303" s="33">
        <f t="shared" si="32"/>
        <v>1109</v>
      </c>
      <c r="M303" s="67"/>
      <c r="N303" s="33">
        <f t="shared" si="33"/>
        <v>1109</v>
      </c>
      <c r="O303" s="71"/>
      <c r="P303" s="33">
        <f t="shared" si="34"/>
        <v>1109</v>
      </c>
    </row>
    <row r="304" spans="1:16">
      <c r="A304" s="6" t="s">
        <v>10</v>
      </c>
      <c r="B304" s="10">
        <v>2000</v>
      </c>
      <c r="C304" s="30"/>
      <c r="D304" s="9"/>
      <c r="E304" s="9">
        <v>1684</v>
      </c>
      <c r="F304" s="33">
        <f t="shared" si="35"/>
        <v>1684</v>
      </c>
      <c r="G304" s="67"/>
      <c r="H304" s="33">
        <f t="shared" si="30"/>
        <v>1684</v>
      </c>
      <c r="I304" s="33"/>
      <c r="J304" s="33">
        <f t="shared" si="31"/>
        <v>1684</v>
      </c>
      <c r="K304" s="67">
        <v>-57</v>
      </c>
      <c r="L304" s="33">
        <f t="shared" si="32"/>
        <v>1627</v>
      </c>
      <c r="M304" s="67"/>
      <c r="N304" s="33">
        <f t="shared" si="33"/>
        <v>1627</v>
      </c>
      <c r="O304" s="71"/>
      <c r="P304" s="33">
        <f t="shared" si="34"/>
        <v>1627</v>
      </c>
    </row>
    <row r="305" spans="1:16">
      <c r="A305" s="6" t="s">
        <v>17</v>
      </c>
      <c r="B305" s="10">
        <v>2200</v>
      </c>
      <c r="C305" s="30"/>
      <c r="D305" s="9"/>
      <c r="E305" s="9">
        <v>1242</v>
      </c>
      <c r="F305" s="33">
        <f t="shared" si="35"/>
        <v>1242</v>
      </c>
      <c r="G305" s="67"/>
      <c r="H305" s="33">
        <f t="shared" si="30"/>
        <v>1242</v>
      </c>
      <c r="I305" s="33"/>
      <c r="J305" s="33">
        <f t="shared" si="31"/>
        <v>1242</v>
      </c>
      <c r="K305" s="67">
        <v>-221</v>
      </c>
      <c r="L305" s="33">
        <f t="shared" si="32"/>
        <v>1021</v>
      </c>
      <c r="M305" s="67"/>
      <c r="N305" s="33">
        <f t="shared" si="33"/>
        <v>1021</v>
      </c>
      <c r="O305" s="71"/>
      <c r="P305" s="33">
        <f t="shared" si="34"/>
        <v>1021</v>
      </c>
    </row>
    <row r="306" spans="1:16">
      <c r="A306" s="6" t="s">
        <v>11</v>
      </c>
      <c r="B306" s="10">
        <v>3000</v>
      </c>
      <c r="C306" s="30"/>
      <c r="D306" s="9"/>
      <c r="E306" s="9">
        <v>160</v>
      </c>
      <c r="F306" s="33">
        <f t="shared" si="35"/>
        <v>160</v>
      </c>
      <c r="G306" s="67"/>
      <c r="H306" s="33">
        <f t="shared" si="30"/>
        <v>160</v>
      </c>
      <c r="I306" s="33"/>
      <c r="J306" s="33">
        <f t="shared" si="31"/>
        <v>160</v>
      </c>
      <c r="K306" s="67"/>
      <c r="L306" s="33">
        <f t="shared" si="32"/>
        <v>160</v>
      </c>
      <c r="M306" s="67"/>
      <c r="N306" s="33">
        <f t="shared" si="33"/>
        <v>160</v>
      </c>
      <c r="O306" s="71"/>
      <c r="P306" s="33">
        <f t="shared" si="34"/>
        <v>160</v>
      </c>
    </row>
    <row r="307" spans="1:16">
      <c r="A307" s="6" t="s">
        <v>12</v>
      </c>
      <c r="B307" s="10">
        <v>2400</v>
      </c>
      <c r="C307" s="30"/>
      <c r="D307" s="9"/>
      <c r="E307" s="9">
        <v>950</v>
      </c>
      <c r="F307" s="33">
        <f t="shared" si="35"/>
        <v>950</v>
      </c>
      <c r="G307" s="67"/>
      <c r="H307" s="33">
        <f t="shared" si="30"/>
        <v>950</v>
      </c>
      <c r="I307" s="33"/>
      <c r="J307" s="33">
        <f t="shared" si="31"/>
        <v>950</v>
      </c>
      <c r="K307" s="67">
        <v>371</v>
      </c>
      <c r="L307" s="33">
        <f t="shared" si="32"/>
        <v>1321</v>
      </c>
      <c r="M307" s="67"/>
      <c r="N307" s="33">
        <f t="shared" si="33"/>
        <v>1321</v>
      </c>
      <c r="O307" s="71"/>
      <c r="P307" s="33">
        <f t="shared" si="34"/>
        <v>1321</v>
      </c>
    </row>
    <row r="308" spans="1:16">
      <c r="A308" s="6" t="s">
        <v>14</v>
      </c>
      <c r="B308" s="10">
        <v>2700</v>
      </c>
      <c r="C308" s="30"/>
      <c r="D308" s="9"/>
      <c r="E308" s="9">
        <v>3132</v>
      </c>
      <c r="F308" s="33">
        <f t="shared" si="35"/>
        <v>3132</v>
      </c>
      <c r="G308" s="67"/>
      <c r="H308" s="33">
        <f t="shared" si="30"/>
        <v>3132</v>
      </c>
      <c r="I308" s="33"/>
      <c r="J308" s="33">
        <f t="shared" si="31"/>
        <v>3132</v>
      </c>
      <c r="K308" s="67">
        <v>-508</v>
      </c>
      <c r="L308" s="33">
        <f t="shared" si="32"/>
        <v>2624</v>
      </c>
      <c r="M308" s="67"/>
      <c r="N308" s="33">
        <f t="shared" si="33"/>
        <v>2624</v>
      </c>
      <c r="O308" s="71"/>
      <c r="P308" s="33">
        <f t="shared" si="34"/>
        <v>2624</v>
      </c>
    </row>
    <row r="309" spans="1:16">
      <c r="A309" s="6" t="s">
        <v>15</v>
      </c>
      <c r="B309" s="10">
        <v>3000</v>
      </c>
      <c r="C309" s="30"/>
      <c r="D309" s="9"/>
      <c r="E309" s="9">
        <v>540</v>
      </c>
      <c r="F309" s="33">
        <f t="shared" si="35"/>
        <v>540</v>
      </c>
      <c r="G309" s="67"/>
      <c r="H309" s="33">
        <f t="shared" si="30"/>
        <v>540</v>
      </c>
      <c r="I309" s="33"/>
      <c r="J309" s="33">
        <f t="shared" si="31"/>
        <v>540</v>
      </c>
      <c r="K309" s="67">
        <v>-15</v>
      </c>
      <c r="L309" s="33">
        <f t="shared" si="32"/>
        <v>525</v>
      </c>
      <c r="M309" s="67"/>
      <c r="N309" s="33">
        <f t="shared" si="33"/>
        <v>525</v>
      </c>
      <c r="O309" s="71"/>
      <c r="P309" s="33">
        <f t="shared" si="34"/>
        <v>525</v>
      </c>
    </row>
    <row r="310" spans="1:16">
      <c r="A310" s="6" t="s">
        <v>16</v>
      </c>
      <c r="B310" s="10">
        <v>6900</v>
      </c>
      <c r="C310" s="30"/>
      <c r="D310" s="9"/>
      <c r="E310" s="9">
        <v>6948</v>
      </c>
      <c r="F310" s="33">
        <f t="shared" si="35"/>
        <v>6948</v>
      </c>
      <c r="G310" s="67"/>
      <c r="H310" s="33">
        <f t="shared" si="30"/>
        <v>6948</v>
      </c>
      <c r="I310" s="33"/>
      <c r="J310" s="33">
        <f t="shared" si="31"/>
        <v>6948</v>
      </c>
      <c r="K310" s="67">
        <v>600</v>
      </c>
      <c r="L310" s="33">
        <f t="shared" si="32"/>
        <v>7548</v>
      </c>
      <c r="M310" s="67"/>
      <c r="N310" s="33">
        <f t="shared" si="33"/>
        <v>7548</v>
      </c>
      <c r="O310" s="71"/>
      <c r="P310" s="33">
        <f t="shared" si="34"/>
        <v>7548</v>
      </c>
    </row>
    <row r="311" spans="1:16" ht="79.5" hidden="1" customHeight="1" outlineLevel="1">
      <c r="A311" s="7" t="s">
        <v>60</v>
      </c>
      <c r="B311" s="8">
        <f>SUM(B313)</f>
        <v>58970</v>
      </c>
      <c r="C311" s="8">
        <f>SUM(C313)</f>
        <v>0</v>
      </c>
      <c r="D311" s="8">
        <f>SUM(D313)</f>
        <v>0</v>
      </c>
      <c r="E311" s="8">
        <f>SUM(E312:E313)</f>
        <v>63970</v>
      </c>
      <c r="F311" s="8">
        <f>D311+E311</f>
        <v>63970</v>
      </c>
      <c r="G311" s="66">
        <f>SUM(G312:G313)</f>
        <v>0</v>
      </c>
      <c r="H311" s="8">
        <f t="shared" si="30"/>
        <v>63970</v>
      </c>
      <c r="I311" s="66">
        <f>SUM(I312:I313)</f>
        <v>-58970</v>
      </c>
      <c r="J311" s="8">
        <f t="shared" si="31"/>
        <v>5000</v>
      </c>
      <c r="K311" s="66">
        <f>SUM(K312:K313)</f>
        <v>3000</v>
      </c>
      <c r="L311" s="8">
        <f t="shared" si="32"/>
        <v>8000</v>
      </c>
      <c r="M311" s="66">
        <f>SUM(M312:M313)</f>
        <v>0</v>
      </c>
      <c r="N311" s="8">
        <f t="shared" si="33"/>
        <v>8000</v>
      </c>
      <c r="O311" s="66">
        <f>SUM(O312:O313)</f>
        <v>0</v>
      </c>
      <c r="P311" s="8">
        <f t="shared" si="34"/>
        <v>8000</v>
      </c>
    </row>
    <row r="312" spans="1:16" hidden="1" outlineLevel="1">
      <c r="A312" s="40" t="s">
        <v>9</v>
      </c>
      <c r="B312" s="8"/>
      <c r="C312" s="8"/>
      <c r="D312" s="41"/>
      <c r="E312" s="9">
        <v>5000</v>
      </c>
      <c r="F312" s="33">
        <f>D312+E312</f>
        <v>5000</v>
      </c>
      <c r="G312" s="67"/>
      <c r="H312" s="33">
        <f t="shared" si="30"/>
        <v>5000</v>
      </c>
      <c r="I312" s="33"/>
      <c r="J312" s="33">
        <f t="shared" si="31"/>
        <v>5000</v>
      </c>
      <c r="K312" s="67">
        <v>3000</v>
      </c>
      <c r="L312" s="33">
        <f t="shared" si="32"/>
        <v>8000</v>
      </c>
      <c r="M312" s="67"/>
      <c r="N312" s="33">
        <f t="shared" si="33"/>
        <v>8000</v>
      </c>
      <c r="O312" s="33"/>
      <c r="P312" s="33">
        <f t="shared" si="34"/>
        <v>8000</v>
      </c>
    </row>
    <row r="313" spans="1:16" hidden="1">
      <c r="A313" s="13" t="s">
        <v>8</v>
      </c>
      <c r="B313" s="10">
        <v>58970</v>
      </c>
      <c r="C313" s="29"/>
      <c r="D313" s="9"/>
      <c r="E313" s="9">
        <v>58970</v>
      </c>
      <c r="F313" s="33">
        <f>D313+E313</f>
        <v>58970</v>
      </c>
      <c r="G313" s="67"/>
      <c r="H313" s="33">
        <f t="shared" si="30"/>
        <v>58970</v>
      </c>
      <c r="I313" s="33">
        <v>-58970</v>
      </c>
      <c r="J313" s="33">
        <f t="shared" si="31"/>
        <v>0</v>
      </c>
      <c r="K313" s="67"/>
      <c r="L313" s="33">
        <f t="shared" si="32"/>
        <v>0</v>
      </c>
      <c r="M313" s="67"/>
      <c r="N313" s="33">
        <f t="shared" si="33"/>
        <v>0</v>
      </c>
      <c r="O313" s="33"/>
      <c r="P313" s="33">
        <f t="shared" si="34"/>
        <v>0</v>
      </c>
    </row>
    <row r="314" spans="1:16" ht="94.5" hidden="1">
      <c r="A314" s="34" t="s">
        <v>49</v>
      </c>
      <c r="B314" s="35"/>
      <c r="C314" s="27"/>
      <c r="D314" s="27">
        <f>SUM(D315:D334)</f>
        <v>0</v>
      </c>
      <c r="E314" s="44">
        <f>SUM(E315:E334)</f>
        <v>8000</v>
      </c>
      <c r="F314" s="36">
        <f>D314+E314</f>
        <v>8000</v>
      </c>
      <c r="G314" s="68">
        <f>SUM(G315:G334)</f>
        <v>0</v>
      </c>
      <c r="H314" s="36">
        <f t="shared" si="30"/>
        <v>8000</v>
      </c>
      <c r="I314" s="66">
        <f>SUM(I315:I334)</f>
        <v>0</v>
      </c>
      <c r="J314" s="36">
        <f t="shared" ref="J314:J364" si="36">H314+I314</f>
        <v>8000</v>
      </c>
      <c r="K314" s="68">
        <f>SUM(K315:K334)</f>
        <v>0</v>
      </c>
      <c r="L314" s="36">
        <f t="shared" ref="L314:L372" si="37">J314+K314</f>
        <v>8000</v>
      </c>
      <c r="M314" s="68">
        <f>SUM(M315:M334)</f>
        <v>0</v>
      </c>
      <c r="N314" s="36">
        <f t="shared" si="33"/>
        <v>8000</v>
      </c>
      <c r="O314" s="66">
        <f>SUM(O315:O334)</f>
        <v>0</v>
      </c>
      <c r="P314" s="36">
        <f t="shared" si="34"/>
        <v>8000</v>
      </c>
    </row>
    <row r="315" spans="1:16" hidden="1">
      <c r="A315" s="42" t="s">
        <v>39</v>
      </c>
      <c r="B315" s="35"/>
      <c r="C315" s="27"/>
      <c r="D315" s="27"/>
      <c r="E315" s="43">
        <v>2000</v>
      </c>
      <c r="F315" s="33">
        <f>D315+E315</f>
        <v>2000</v>
      </c>
      <c r="G315" s="67"/>
      <c r="H315" s="33">
        <f t="shared" ref="H315:H364" si="38">F315+G315</f>
        <v>2000</v>
      </c>
      <c r="I315" s="33"/>
      <c r="J315" s="33">
        <f t="shared" si="36"/>
        <v>2000</v>
      </c>
      <c r="K315" s="67"/>
      <c r="L315" s="33">
        <f t="shared" si="37"/>
        <v>2000</v>
      </c>
      <c r="M315" s="67"/>
      <c r="N315" s="33">
        <f t="shared" si="33"/>
        <v>2000</v>
      </c>
      <c r="O315" s="33"/>
      <c r="P315" s="33">
        <f t="shared" si="34"/>
        <v>2000</v>
      </c>
    </row>
    <row r="316" spans="1:16" hidden="1">
      <c r="A316" s="30" t="s">
        <v>20</v>
      </c>
      <c r="B316" s="35"/>
      <c r="C316" s="27"/>
      <c r="D316" s="27"/>
      <c r="E316" s="43">
        <v>1200</v>
      </c>
      <c r="F316" s="33">
        <f t="shared" ref="F316:F357" si="39">D316+E316</f>
        <v>1200</v>
      </c>
      <c r="G316" s="67"/>
      <c r="H316" s="33">
        <f t="shared" si="38"/>
        <v>1200</v>
      </c>
      <c r="I316" s="33"/>
      <c r="J316" s="33">
        <f t="shared" si="36"/>
        <v>1200</v>
      </c>
      <c r="K316" s="67"/>
      <c r="L316" s="33">
        <f t="shared" si="37"/>
        <v>1200</v>
      </c>
      <c r="M316" s="67"/>
      <c r="N316" s="33">
        <f t="shared" ref="N316:N372" si="40">L316+M316</f>
        <v>1200</v>
      </c>
      <c r="O316" s="33"/>
      <c r="P316" s="33">
        <f t="shared" si="34"/>
        <v>1200</v>
      </c>
    </row>
    <row r="317" spans="1:16" hidden="1">
      <c r="A317" s="30" t="s">
        <v>1</v>
      </c>
      <c r="B317" s="35"/>
      <c r="C317" s="27"/>
      <c r="D317" s="27"/>
      <c r="E317" s="43">
        <v>120</v>
      </c>
      <c r="F317" s="33">
        <f t="shared" si="39"/>
        <v>120</v>
      </c>
      <c r="G317" s="67"/>
      <c r="H317" s="33">
        <f t="shared" si="38"/>
        <v>120</v>
      </c>
      <c r="I317" s="33"/>
      <c r="J317" s="33">
        <f t="shared" si="36"/>
        <v>120</v>
      </c>
      <c r="K317" s="67"/>
      <c r="L317" s="33">
        <f t="shared" si="37"/>
        <v>120</v>
      </c>
      <c r="M317" s="67"/>
      <c r="N317" s="33">
        <f t="shared" si="40"/>
        <v>120</v>
      </c>
      <c r="O317" s="33"/>
      <c r="P317" s="33">
        <f t="shared" si="34"/>
        <v>120</v>
      </c>
    </row>
    <row r="318" spans="1:16" hidden="1">
      <c r="A318" s="30" t="s">
        <v>2</v>
      </c>
      <c r="B318" s="35"/>
      <c r="C318" s="27"/>
      <c r="D318" s="27"/>
      <c r="E318" s="43">
        <v>500</v>
      </c>
      <c r="F318" s="33">
        <f t="shared" si="39"/>
        <v>500</v>
      </c>
      <c r="G318" s="67"/>
      <c r="H318" s="33">
        <f t="shared" si="38"/>
        <v>500</v>
      </c>
      <c r="I318" s="33"/>
      <c r="J318" s="33">
        <f t="shared" si="36"/>
        <v>500</v>
      </c>
      <c r="K318" s="67"/>
      <c r="L318" s="33">
        <f t="shared" si="37"/>
        <v>500</v>
      </c>
      <c r="M318" s="67"/>
      <c r="N318" s="33">
        <f t="shared" si="40"/>
        <v>500</v>
      </c>
      <c r="O318" s="33"/>
      <c r="P318" s="33">
        <f t="shared" si="34"/>
        <v>500</v>
      </c>
    </row>
    <row r="319" spans="1:16" hidden="1">
      <c r="A319" s="30" t="s">
        <v>19</v>
      </c>
      <c r="B319" s="35"/>
      <c r="C319" s="27"/>
      <c r="D319" s="27"/>
      <c r="E319" s="43">
        <v>800</v>
      </c>
      <c r="F319" s="33">
        <f t="shared" si="39"/>
        <v>800</v>
      </c>
      <c r="G319" s="67"/>
      <c r="H319" s="33">
        <f t="shared" si="38"/>
        <v>800</v>
      </c>
      <c r="I319" s="33"/>
      <c r="J319" s="33">
        <f t="shared" si="36"/>
        <v>800</v>
      </c>
      <c r="K319" s="67"/>
      <c r="L319" s="33">
        <f t="shared" si="37"/>
        <v>800</v>
      </c>
      <c r="M319" s="67"/>
      <c r="N319" s="33">
        <f t="shared" si="40"/>
        <v>800</v>
      </c>
      <c r="O319" s="33"/>
      <c r="P319" s="33">
        <f t="shared" si="34"/>
        <v>800</v>
      </c>
    </row>
    <row r="320" spans="1:16" hidden="1">
      <c r="A320" s="30" t="s">
        <v>3</v>
      </c>
      <c r="B320" s="35"/>
      <c r="C320" s="27"/>
      <c r="D320" s="27"/>
      <c r="E320" s="43"/>
      <c r="F320" s="33">
        <f t="shared" si="39"/>
        <v>0</v>
      </c>
      <c r="G320" s="67"/>
      <c r="H320" s="33">
        <f t="shared" si="38"/>
        <v>0</v>
      </c>
      <c r="I320" s="33"/>
      <c r="J320" s="33">
        <f t="shared" si="36"/>
        <v>0</v>
      </c>
      <c r="K320" s="67"/>
      <c r="L320" s="33">
        <f t="shared" si="37"/>
        <v>0</v>
      </c>
      <c r="M320" s="67"/>
      <c r="N320" s="33">
        <f t="shared" si="40"/>
        <v>0</v>
      </c>
      <c r="O320" s="33"/>
      <c r="P320" s="33">
        <f t="shared" si="34"/>
        <v>0</v>
      </c>
    </row>
    <row r="321" spans="1:16" hidden="1">
      <c r="A321" s="30" t="s">
        <v>4</v>
      </c>
      <c r="B321" s="35"/>
      <c r="C321" s="27"/>
      <c r="D321" s="27"/>
      <c r="E321" s="43"/>
      <c r="F321" s="33">
        <f t="shared" si="39"/>
        <v>0</v>
      </c>
      <c r="G321" s="67"/>
      <c r="H321" s="33">
        <f t="shared" si="38"/>
        <v>0</v>
      </c>
      <c r="I321" s="33"/>
      <c r="J321" s="33">
        <f t="shared" si="36"/>
        <v>0</v>
      </c>
      <c r="K321" s="67"/>
      <c r="L321" s="33">
        <f t="shared" si="37"/>
        <v>0</v>
      </c>
      <c r="M321" s="67"/>
      <c r="N321" s="33">
        <f t="shared" si="40"/>
        <v>0</v>
      </c>
      <c r="O321" s="33"/>
      <c r="P321" s="33">
        <f t="shared" si="34"/>
        <v>0</v>
      </c>
    </row>
    <row r="322" spans="1:16" hidden="1">
      <c r="A322" s="30" t="s">
        <v>5</v>
      </c>
      <c r="B322" s="35"/>
      <c r="C322" s="27"/>
      <c r="D322" s="27"/>
      <c r="E322" s="43">
        <v>600</v>
      </c>
      <c r="F322" s="33">
        <f t="shared" si="39"/>
        <v>600</v>
      </c>
      <c r="G322" s="67"/>
      <c r="H322" s="33">
        <f t="shared" si="38"/>
        <v>600</v>
      </c>
      <c r="I322" s="33"/>
      <c r="J322" s="33">
        <f t="shared" si="36"/>
        <v>600</v>
      </c>
      <c r="K322" s="67"/>
      <c r="L322" s="33">
        <f t="shared" si="37"/>
        <v>600</v>
      </c>
      <c r="M322" s="67"/>
      <c r="N322" s="33">
        <f t="shared" si="40"/>
        <v>600</v>
      </c>
      <c r="O322" s="33"/>
      <c r="P322" s="33">
        <f t="shared" si="34"/>
        <v>600</v>
      </c>
    </row>
    <row r="323" spans="1:16" hidden="1">
      <c r="A323" s="30" t="s">
        <v>6</v>
      </c>
      <c r="B323" s="35"/>
      <c r="C323" s="27"/>
      <c r="D323" s="27"/>
      <c r="E323" s="43">
        <v>100</v>
      </c>
      <c r="F323" s="33">
        <f t="shared" si="39"/>
        <v>100</v>
      </c>
      <c r="G323" s="67"/>
      <c r="H323" s="33">
        <f t="shared" si="38"/>
        <v>100</v>
      </c>
      <c r="I323" s="33"/>
      <c r="J323" s="33">
        <f t="shared" si="36"/>
        <v>100</v>
      </c>
      <c r="K323" s="67"/>
      <c r="L323" s="33">
        <f t="shared" si="37"/>
        <v>100</v>
      </c>
      <c r="M323" s="67"/>
      <c r="N323" s="33">
        <f t="shared" si="40"/>
        <v>100</v>
      </c>
      <c r="O323" s="33"/>
      <c r="P323" s="33">
        <f t="shared" si="34"/>
        <v>100</v>
      </c>
    </row>
    <row r="324" spans="1:16" hidden="1">
      <c r="A324" s="30" t="s">
        <v>7</v>
      </c>
      <c r="B324" s="35"/>
      <c r="C324" s="27"/>
      <c r="D324" s="27"/>
      <c r="E324" s="43">
        <v>25</v>
      </c>
      <c r="F324" s="33">
        <f t="shared" si="39"/>
        <v>25</v>
      </c>
      <c r="G324" s="67"/>
      <c r="H324" s="33">
        <f t="shared" si="38"/>
        <v>25</v>
      </c>
      <c r="I324" s="33"/>
      <c r="J324" s="33">
        <f t="shared" si="36"/>
        <v>25</v>
      </c>
      <c r="K324" s="67"/>
      <c r="L324" s="33">
        <f t="shared" si="37"/>
        <v>25</v>
      </c>
      <c r="M324" s="67"/>
      <c r="N324" s="33">
        <f t="shared" si="40"/>
        <v>25</v>
      </c>
      <c r="O324" s="33"/>
      <c r="P324" s="33">
        <f t="shared" si="34"/>
        <v>25</v>
      </c>
    </row>
    <row r="325" spans="1:16" hidden="1">
      <c r="A325" s="30" t="s">
        <v>8</v>
      </c>
      <c r="B325" s="35"/>
      <c r="C325" s="27"/>
      <c r="D325" s="27"/>
      <c r="E325" s="43"/>
      <c r="F325" s="33">
        <f t="shared" si="39"/>
        <v>0</v>
      </c>
      <c r="G325" s="67"/>
      <c r="H325" s="33">
        <f t="shared" si="38"/>
        <v>0</v>
      </c>
      <c r="I325" s="33"/>
      <c r="J325" s="33">
        <f t="shared" si="36"/>
        <v>0</v>
      </c>
      <c r="K325" s="67"/>
      <c r="L325" s="33">
        <f t="shared" si="37"/>
        <v>0</v>
      </c>
      <c r="M325" s="67"/>
      <c r="N325" s="33">
        <f t="shared" si="40"/>
        <v>0</v>
      </c>
      <c r="O325" s="33"/>
      <c r="P325" s="33">
        <f t="shared" si="34"/>
        <v>0</v>
      </c>
    </row>
    <row r="326" spans="1:16" hidden="1">
      <c r="A326" s="30" t="s">
        <v>9</v>
      </c>
      <c r="B326" s="35"/>
      <c r="C326" s="27"/>
      <c r="D326" s="27"/>
      <c r="E326" s="43">
        <v>500</v>
      </c>
      <c r="F326" s="33">
        <f t="shared" si="39"/>
        <v>500</v>
      </c>
      <c r="G326" s="67"/>
      <c r="H326" s="33">
        <f t="shared" si="38"/>
        <v>500</v>
      </c>
      <c r="I326" s="33"/>
      <c r="J326" s="33">
        <f t="shared" si="36"/>
        <v>500</v>
      </c>
      <c r="K326" s="67"/>
      <c r="L326" s="33">
        <f t="shared" si="37"/>
        <v>500</v>
      </c>
      <c r="M326" s="67"/>
      <c r="N326" s="33">
        <f t="shared" si="40"/>
        <v>500</v>
      </c>
      <c r="O326" s="33"/>
      <c r="P326" s="33">
        <f t="shared" si="34"/>
        <v>500</v>
      </c>
    </row>
    <row r="327" spans="1:16" hidden="1">
      <c r="A327" s="30" t="s">
        <v>10</v>
      </c>
      <c r="B327" s="35"/>
      <c r="C327" s="27"/>
      <c r="D327" s="27"/>
      <c r="E327" s="43">
        <v>25</v>
      </c>
      <c r="F327" s="33">
        <f t="shared" si="39"/>
        <v>25</v>
      </c>
      <c r="G327" s="67"/>
      <c r="H327" s="33">
        <f t="shared" si="38"/>
        <v>25</v>
      </c>
      <c r="I327" s="33"/>
      <c r="J327" s="33">
        <f t="shared" si="36"/>
        <v>25</v>
      </c>
      <c r="K327" s="67"/>
      <c r="L327" s="33">
        <f t="shared" si="37"/>
        <v>25</v>
      </c>
      <c r="M327" s="67"/>
      <c r="N327" s="33">
        <f t="shared" si="40"/>
        <v>25</v>
      </c>
      <c r="O327" s="33"/>
      <c r="P327" s="33">
        <f t="shared" si="34"/>
        <v>25</v>
      </c>
    </row>
    <row r="328" spans="1:16" hidden="1">
      <c r="A328" s="30" t="s">
        <v>17</v>
      </c>
      <c r="B328" s="35"/>
      <c r="C328" s="27"/>
      <c r="D328" s="27"/>
      <c r="E328" s="43">
        <v>450</v>
      </c>
      <c r="F328" s="33">
        <f t="shared" si="39"/>
        <v>450</v>
      </c>
      <c r="G328" s="67"/>
      <c r="H328" s="33">
        <f t="shared" si="38"/>
        <v>450</v>
      </c>
      <c r="I328" s="33"/>
      <c r="J328" s="33">
        <f t="shared" si="36"/>
        <v>450</v>
      </c>
      <c r="K328" s="67"/>
      <c r="L328" s="33">
        <f t="shared" si="37"/>
        <v>450</v>
      </c>
      <c r="M328" s="67"/>
      <c r="N328" s="33">
        <f t="shared" si="40"/>
        <v>450</v>
      </c>
      <c r="O328" s="33"/>
      <c r="P328" s="33">
        <f t="shared" si="34"/>
        <v>450</v>
      </c>
    </row>
    <row r="329" spans="1:16" hidden="1">
      <c r="A329" s="30" t="s">
        <v>11</v>
      </c>
      <c r="B329" s="35"/>
      <c r="C329" s="27"/>
      <c r="D329" s="27"/>
      <c r="E329" s="43">
        <v>50</v>
      </c>
      <c r="F329" s="33">
        <f t="shared" si="39"/>
        <v>50</v>
      </c>
      <c r="G329" s="67"/>
      <c r="H329" s="33">
        <f t="shared" si="38"/>
        <v>50</v>
      </c>
      <c r="I329" s="33"/>
      <c r="J329" s="33">
        <f t="shared" si="36"/>
        <v>50</v>
      </c>
      <c r="K329" s="67"/>
      <c r="L329" s="33">
        <f t="shared" si="37"/>
        <v>50</v>
      </c>
      <c r="M329" s="67"/>
      <c r="N329" s="33">
        <f t="shared" si="40"/>
        <v>50</v>
      </c>
      <c r="O329" s="33"/>
      <c r="P329" s="33">
        <f t="shared" si="34"/>
        <v>50</v>
      </c>
    </row>
    <row r="330" spans="1:16" hidden="1">
      <c r="A330" s="30" t="s">
        <v>12</v>
      </c>
      <c r="B330" s="35"/>
      <c r="C330" s="27"/>
      <c r="D330" s="27"/>
      <c r="E330" s="43">
        <v>830</v>
      </c>
      <c r="F330" s="33">
        <f t="shared" si="39"/>
        <v>830</v>
      </c>
      <c r="G330" s="67"/>
      <c r="H330" s="33">
        <f t="shared" si="38"/>
        <v>830</v>
      </c>
      <c r="I330" s="33"/>
      <c r="J330" s="33">
        <f t="shared" si="36"/>
        <v>830</v>
      </c>
      <c r="K330" s="67"/>
      <c r="L330" s="33">
        <f t="shared" si="37"/>
        <v>830</v>
      </c>
      <c r="M330" s="67"/>
      <c r="N330" s="33">
        <f t="shared" si="40"/>
        <v>830</v>
      </c>
      <c r="O330" s="33"/>
      <c r="P330" s="33">
        <f t="shared" si="34"/>
        <v>830</v>
      </c>
    </row>
    <row r="331" spans="1:16" hidden="1">
      <c r="A331" s="30" t="s">
        <v>13</v>
      </c>
      <c r="B331" s="35"/>
      <c r="C331" s="27"/>
      <c r="D331" s="27"/>
      <c r="E331" s="43">
        <v>200</v>
      </c>
      <c r="F331" s="33">
        <f t="shared" si="39"/>
        <v>200</v>
      </c>
      <c r="G331" s="67"/>
      <c r="H331" s="33">
        <f t="shared" si="38"/>
        <v>200</v>
      </c>
      <c r="I331" s="33"/>
      <c r="J331" s="33">
        <f t="shared" si="36"/>
        <v>200</v>
      </c>
      <c r="K331" s="67"/>
      <c r="L331" s="33">
        <f t="shared" si="37"/>
        <v>200</v>
      </c>
      <c r="M331" s="67"/>
      <c r="N331" s="33">
        <f t="shared" si="40"/>
        <v>200</v>
      </c>
      <c r="O331" s="33"/>
      <c r="P331" s="33">
        <f t="shared" si="34"/>
        <v>200</v>
      </c>
    </row>
    <row r="332" spans="1:16" hidden="1">
      <c r="A332" s="30" t="s">
        <v>14</v>
      </c>
      <c r="B332" s="35"/>
      <c r="C332" s="27"/>
      <c r="D332" s="27"/>
      <c r="E332" s="43">
        <v>500</v>
      </c>
      <c r="F332" s="33">
        <f t="shared" si="39"/>
        <v>500</v>
      </c>
      <c r="G332" s="67"/>
      <c r="H332" s="33">
        <f t="shared" si="38"/>
        <v>500</v>
      </c>
      <c r="I332" s="33"/>
      <c r="J332" s="33">
        <f t="shared" si="36"/>
        <v>500</v>
      </c>
      <c r="K332" s="67"/>
      <c r="L332" s="33">
        <f t="shared" si="37"/>
        <v>500</v>
      </c>
      <c r="M332" s="67"/>
      <c r="N332" s="33">
        <f t="shared" si="40"/>
        <v>500</v>
      </c>
      <c r="O332" s="33"/>
      <c r="P332" s="33">
        <f t="shared" si="34"/>
        <v>500</v>
      </c>
    </row>
    <row r="333" spans="1:16" hidden="1">
      <c r="A333" s="30" t="s">
        <v>15</v>
      </c>
      <c r="B333" s="35"/>
      <c r="C333" s="27"/>
      <c r="D333" s="27"/>
      <c r="E333" s="43"/>
      <c r="F333" s="33">
        <f t="shared" si="39"/>
        <v>0</v>
      </c>
      <c r="G333" s="67"/>
      <c r="H333" s="33">
        <f t="shared" si="38"/>
        <v>0</v>
      </c>
      <c r="I333" s="33"/>
      <c r="J333" s="33">
        <f t="shared" si="36"/>
        <v>0</v>
      </c>
      <c r="K333" s="67"/>
      <c r="L333" s="33">
        <f t="shared" si="37"/>
        <v>0</v>
      </c>
      <c r="M333" s="67"/>
      <c r="N333" s="33">
        <f t="shared" si="40"/>
        <v>0</v>
      </c>
      <c r="O333" s="33"/>
      <c r="P333" s="33">
        <f t="shared" ref="P333:P373" si="41">N333+O333</f>
        <v>0</v>
      </c>
    </row>
    <row r="334" spans="1:16" hidden="1">
      <c r="A334" s="30" t="s">
        <v>16</v>
      </c>
      <c r="B334" s="35"/>
      <c r="C334" s="27"/>
      <c r="D334" s="27"/>
      <c r="E334" s="43">
        <v>100</v>
      </c>
      <c r="F334" s="33">
        <f t="shared" si="39"/>
        <v>100</v>
      </c>
      <c r="G334" s="67"/>
      <c r="H334" s="33">
        <f t="shared" si="38"/>
        <v>100</v>
      </c>
      <c r="I334" s="33"/>
      <c r="J334" s="33">
        <f t="shared" si="36"/>
        <v>100</v>
      </c>
      <c r="K334" s="67"/>
      <c r="L334" s="33">
        <f t="shared" si="37"/>
        <v>100</v>
      </c>
      <c r="M334" s="67"/>
      <c r="N334" s="33">
        <f t="shared" si="40"/>
        <v>100</v>
      </c>
      <c r="O334" s="33"/>
      <c r="P334" s="33">
        <f t="shared" si="41"/>
        <v>100</v>
      </c>
    </row>
    <row r="335" spans="1:16" ht="46.5" hidden="1" customHeight="1" collapsed="1">
      <c r="A335" s="16" t="s">
        <v>50</v>
      </c>
      <c r="B335" s="8">
        <f>SUM(B336:B354)</f>
        <v>150000</v>
      </c>
      <c r="C335" s="8">
        <f>SUM(C336:C354)</f>
        <v>0</v>
      </c>
      <c r="D335" s="48">
        <f>SUM(D336:D354)</f>
        <v>0</v>
      </c>
      <c r="E335" s="48">
        <f>SUM(E336:E354)</f>
        <v>4164</v>
      </c>
      <c r="F335" s="36">
        <f t="shared" si="39"/>
        <v>4164</v>
      </c>
      <c r="G335" s="68">
        <f>SUM(G336:G354)</f>
        <v>0</v>
      </c>
      <c r="H335" s="36">
        <f t="shared" si="38"/>
        <v>4164</v>
      </c>
      <c r="I335" s="66">
        <f>SUM(I336:I354)</f>
        <v>0</v>
      </c>
      <c r="J335" s="36">
        <f t="shared" si="36"/>
        <v>4164</v>
      </c>
      <c r="K335" s="68">
        <f>SUM(K336:K354)</f>
        <v>-2421</v>
      </c>
      <c r="L335" s="36">
        <f t="shared" si="37"/>
        <v>1743</v>
      </c>
      <c r="M335" s="68">
        <f>SUM(M336:M354)</f>
        <v>0</v>
      </c>
      <c r="N335" s="36">
        <f t="shared" si="40"/>
        <v>1743</v>
      </c>
      <c r="O335" s="66">
        <f>SUM(O336:O354)</f>
        <v>0</v>
      </c>
      <c r="P335" s="36">
        <f t="shared" si="41"/>
        <v>1743</v>
      </c>
    </row>
    <row r="336" spans="1:16" hidden="1">
      <c r="A336" s="6" t="s">
        <v>20</v>
      </c>
      <c r="B336" s="11">
        <v>12600</v>
      </c>
      <c r="C336" s="29"/>
      <c r="D336" s="50"/>
      <c r="E336" s="49"/>
      <c r="F336" s="49">
        <f t="shared" si="39"/>
        <v>0</v>
      </c>
      <c r="G336" s="67"/>
      <c r="H336" s="49">
        <f t="shared" si="38"/>
        <v>0</v>
      </c>
      <c r="I336" s="49"/>
      <c r="J336" s="49">
        <f t="shared" si="36"/>
        <v>0</v>
      </c>
      <c r="K336" s="67"/>
      <c r="L336" s="49">
        <f t="shared" si="37"/>
        <v>0</v>
      </c>
      <c r="M336" s="67"/>
      <c r="N336" s="49">
        <f t="shared" si="40"/>
        <v>0</v>
      </c>
      <c r="O336" s="49"/>
      <c r="P336" s="49">
        <f t="shared" si="41"/>
        <v>0</v>
      </c>
    </row>
    <row r="337" spans="1:16" hidden="1">
      <c r="A337" s="6" t="s">
        <v>1</v>
      </c>
      <c r="B337" s="11">
        <v>14529</v>
      </c>
      <c r="C337" s="29"/>
      <c r="D337" s="50"/>
      <c r="E337" s="49">
        <v>507</v>
      </c>
      <c r="F337" s="33">
        <f t="shared" si="39"/>
        <v>507</v>
      </c>
      <c r="G337" s="67"/>
      <c r="H337" s="33">
        <f t="shared" si="38"/>
        <v>507</v>
      </c>
      <c r="I337" s="33"/>
      <c r="J337" s="33">
        <f t="shared" si="36"/>
        <v>507</v>
      </c>
      <c r="K337" s="71">
        <v>-452</v>
      </c>
      <c r="L337" s="33">
        <f t="shared" si="37"/>
        <v>55</v>
      </c>
      <c r="M337" s="71"/>
      <c r="N337" s="33">
        <f t="shared" si="40"/>
        <v>55</v>
      </c>
      <c r="O337" s="33"/>
      <c r="P337" s="33">
        <f t="shared" si="41"/>
        <v>55</v>
      </c>
    </row>
    <row r="338" spans="1:16" hidden="1">
      <c r="A338" s="6" t="s">
        <v>2</v>
      </c>
      <c r="B338" s="11">
        <v>8960</v>
      </c>
      <c r="C338" s="29"/>
      <c r="D338" s="50"/>
      <c r="E338" s="49">
        <v>525</v>
      </c>
      <c r="F338" s="33">
        <f t="shared" si="39"/>
        <v>525</v>
      </c>
      <c r="G338" s="67"/>
      <c r="H338" s="33">
        <f t="shared" si="38"/>
        <v>525</v>
      </c>
      <c r="I338" s="33"/>
      <c r="J338" s="33">
        <f t="shared" si="36"/>
        <v>525</v>
      </c>
      <c r="K338" s="71">
        <v>-318</v>
      </c>
      <c r="L338" s="33">
        <f t="shared" si="37"/>
        <v>207</v>
      </c>
      <c r="M338" s="71"/>
      <c r="N338" s="33">
        <f t="shared" si="40"/>
        <v>207</v>
      </c>
      <c r="O338" s="33"/>
      <c r="P338" s="33">
        <f t="shared" si="41"/>
        <v>207</v>
      </c>
    </row>
    <row r="339" spans="1:16" hidden="1">
      <c r="A339" s="6" t="s">
        <v>19</v>
      </c>
      <c r="B339" s="11">
        <v>2776</v>
      </c>
      <c r="C339" s="29"/>
      <c r="D339" s="50"/>
      <c r="E339" s="49"/>
      <c r="F339" s="33">
        <f t="shared" si="39"/>
        <v>0</v>
      </c>
      <c r="G339" s="67"/>
      <c r="H339" s="33">
        <f t="shared" si="38"/>
        <v>0</v>
      </c>
      <c r="I339" s="33"/>
      <c r="J339" s="33">
        <f t="shared" si="36"/>
        <v>0</v>
      </c>
      <c r="K339" s="71"/>
      <c r="L339" s="33">
        <f t="shared" si="37"/>
        <v>0</v>
      </c>
      <c r="M339" s="71"/>
      <c r="N339" s="33">
        <f t="shared" si="40"/>
        <v>0</v>
      </c>
      <c r="O339" s="33"/>
      <c r="P339" s="33">
        <f t="shared" si="41"/>
        <v>0</v>
      </c>
    </row>
    <row r="340" spans="1:16" hidden="1">
      <c r="A340" s="6" t="s">
        <v>3</v>
      </c>
      <c r="B340" s="11">
        <v>9206</v>
      </c>
      <c r="C340" s="29"/>
      <c r="D340" s="50"/>
      <c r="E340" s="49">
        <v>525</v>
      </c>
      <c r="F340" s="33">
        <f t="shared" si="39"/>
        <v>525</v>
      </c>
      <c r="G340" s="67"/>
      <c r="H340" s="33">
        <f t="shared" si="38"/>
        <v>525</v>
      </c>
      <c r="I340" s="33"/>
      <c r="J340" s="33">
        <f t="shared" si="36"/>
        <v>525</v>
      </c>
      <c r="K340" s="71">
        <v>-174</v>
      </c>
      <c r="L340" s="33">
        <f t="shared" si="37"/>
        <v>351</v>
      </c>
      <c r="M340" s="71"/>
      <c r="N340" s="33">
        <f t="shared" si="40"/>
        <v>351</v>
      </c>
      <c r="O340" s="33"/>
      <c r="P340" s="33">
        <f t="shared" si="41"/>
        <v>351</v>
      </c>
    </row>
    <row r="341" spans="1:16" hidden="1">
      <c r="A341" s="6" t="s">
        <v>4</v>
      </c>
      <c r="B341" s="11">
        <v>7554</v>
      </c>
      <c r="C341" s="29"/>
      <c r="D341" s="50"/>
      <c r="E341" s="49">
        <v>507</v>
      </c>
      <c r="F341" s="33">
        <f t="shared" si="39"/>
        <v>507</v>
      </c>
      <c r="G341" s="67"/>
      <c r="H341" s="33">
        <f t="shared" si="38"/>
        <v>507</v>
      </c>
      <c r="I341" s="33"/>
      <c r="J341" s="33">
        <f t="shared" si="36"/>
        <v>507</v>
      </c>
      <c r="K341" s="71">
        <v>-156</v>
      </c>
      <c r="L341" s="33">
        <f t="shared" si="37"/>
        <v>351</v>
      </c>
      <c r="M341" s="71"/>
      <c r="N341" s="33">
        <f t="shared" si="40"/>
        <v>351</v>
      </c>
      <c r="O341" s="33"/>
      <c r="P341" s="33">
        <f t="shared" si="41"/>
        <v>351</v>
      </c>
    </row>
    <row r="342" spans="1:16" hidden="1">
      <c r="A342" s="6" t="s">
        <v>5</v>
      </c>
      <c r="B342" s="11">
        <v>2278</v>
      </c>
      <c r="C342" s="29"/>
      <c r="D342" s="50"/>
      <c r="E342" s="49"/>
      <c r="F342" s="33">
        <f t="shared" si="39"/>
        <v>0</v>
      </c>
      <c r="G342" s="67"/>
      <c r="H342" s="33">
        <f t="shared" si="38"/>
        <v>0</v>
      </c>
      <c r="I342" s="33"/>
      <c r="J342" s="33">
        <f t="shared" si="36"/>
        <v>0</v>
      </c>
      <c r="K342" s="71"/>
      <c r="L342" s="33">
        <f t="shared" si="37"/>
        <v>0</v>
      </c>
      <c r="M342" s="71"/>
      <c r="N342" s="33">
        <f t="shared" si="40"/>
        <v>0</v>
      </c>
      <c r="O342" s="33"/>
      <c r="P342" s="33">
        <f t="shared" si="41"/>
        <v>0</v>
      </c>
    </row>
    <row r="343" spans="1:16" hidden="1">
      <c r="A343" s="6" t="s">
        <v>6</v>
      </c>
      <c r="B343" s="11">
        <v>3842</v>
      </c>
      <c r="C343" s="29"/>
      <c r="D343" s="50"/>
      <c r="E343" s="49"/>
      <c r="F343" s="33">
        <f t="shared" si="39"/>
        <v>0</v>
      </c>
      <c r="G343" s="67"/>
      <c r="H343" s="33">
        <f t="shared" si="38"/>
        <v>0</v>
      </c>
      <c r="I343" s="33"/>
      <c r="J343" s="33">
        <f t="shared" si="36"/>
        <v>0</v>
      </c>
      <c r="K343" s="71"/>
      <c r="L343" s="33">
        <f t="shared" si="37"/>
        <v>0</v>
      </c>
      <c r="M343" s="71"/>
      <c r="N343" s="33">
        <f t="shared" si="40"/>
        <v>0</v>
      </c>
      <c r="O343" s="33"/>
      <c r="P343" s="33">
        <f t="shared" si="41"/>
        <v>0</v>
      </c>
    </row>
    <row r="344" spans="1:16" hidden="1">
      <c r="A344" s="6" t="s">
        <v>7</v>
      </c>
      <c r="B344" s="11">
        <v>4620</v>
      </c>
      <c r="C344" s="29"/>
      <c r="D344" s="50"/>
      <c r="E344" s="49"/>
      <c r="F344" s="33">
        <f t="shared" si="39"/>
        <v>0</v>
      </c>
      <c r="G344" s="67"/>
      <c r="H344" s="33">
        <f t="shared" si="38"/>
        <v>0</v>
      </c>
      <c r="I344" s="33"/>
      <c r="J344" s="33">
        <f t="shared" si="36"/>
        <v>0</v>
      </c>
      <c r="K344" s="71"/>
      <c r="L344" s="33">
        <f t="shared" si="37"/>
        <v>0</v>
      </c>
      <c r="M344" s="71"/>
      <c r="N344" s="33">
        <f t="shared" si="40"/>
        <v>0</v>
      </c>
      <c r="O344" s="33"/>
      <c r="P344" s="33">
        <f t="shared" si="41"/>
        <v>0</v>
      </c>
    </row>
    <row r="345" spans="1:16" hidden="1">
      <c r="A345" s="6" t="s">
        <v>8</v>
      </c>
      <c r="B345" s="11">
        <v>9514</v>
      </c>
      <c r="C345" s="29"/>
      <c r="D345" s="50"/>
      <c r="E345" s="49">
        <v>525</v>
      </c>
      <c r="F345" s="33">
        <f t="shared" si="39"/>
        <v>525</v>
      </c>
      <c r="G345" s="67"/>
      <c r="H345" s="33">
        <f t="shared" si="38"/>
        <v>525</v>
      </c>
      <c r="I345" s="33"/>
      <c r="J345" s="33">
        <f t="shared" si="36"/>
        <v>525</v>
      </c>
      <c r="K345" s="71">
        <v>-300</v>
      </c>
      <c r="L345" s="33">
        <f t="shared" si="37"/>
        <v>225</v>
      </c>
      <c r="M345" s="71"/>
      <c r="N345" s="33">
        <f t="shared" si="40"/>
        <v>225</v>
      </c>
      <c r="O345" s="33"/>
      <c r="P345" s="33">
        <f t="shared" si="41"/>
        <v>225</v>
      </c>
    </row>
    <row r="346" spans="1:16" hidden="1">
      <c r="A346" s="6" t="s">
        <v>9</v>
      </c>
      <c r="B346" s="11">
        <v>9382</v>
      </c>
      <c r="C346" s="29"/>
      <c r="D346" s="50"/>
      <c r="E346" s="49"/>
      <c r="F346" s="33">
        <f t="shared" si="39"/>
        <v>0</v>
      </c>
      <c r="G346" s="67"/>
      <c r="H346" s="33">
        <f t="shared" si="38"/>
        <v>0</v>
      </c>
      <c r="I346" s="33"/>
      <c r="J346" s="33">
        <f t="shared" si="36"/>
        <v>0</v>
      </c>
      <c r="K346" s="71"/>
      <c r="L346" s="33">
        <f t="shared" si="37"/>
        <v>0</v>
      </c>
      <c r="M346" s="71"/>
      <c r="N346" s="33">
        <f t="shared" si="40"/>
        <v>0</v>
      </c>
      <c r="O346" s="33"/>
      <c r="P346" s="33">
        <f t="shared" si="41"/>
        <v>0</v>
      </c>
    </row>
    <row r="347" spans="1:16" hidden="1">
      <c r="A347" s="6" t="s">
        <v>10</v>
      </c>
      <c r="B347" s="11">
        <v>3428</v>
      </c>
      <c r="C347" s="29"/>
      <c r="D347" s="50"/>
      <c r="E347" s="49"/>
      <c r="F347" s="33">
        <f t="shared" si="39"/>
        <v>0</v>
      </c>
      <c r="G347" s="67"/>
      <c r="H347" s="33">
        <f t="shared" si="38"/>
        <v>0</v>
      </c>
      <c r="I347" s="33"/>
      <c r="J347" s="33">
        <f t="shared" si="36"/>
        <v>0</v>
      </c>
      <c r="K347" s="71"/>
      <c r="L347" s="33">
        <f t="shared" si="37"/>
        <v>0</v>
      </c>
      <c r="M347" s="71"/>
      <c r="N347" s="33">
        <f t="shared" si="40"/>
        <v>0</v>
      </c>
      <c r="O347" s="33"/>
      <c r="P347" s="33">
        <f t="shared" si="41"/>
        <v>0</v>
      </c>
    </row>
    <row r="348" spans="1:16" hidden="1">
      <c r="A348" s="6" t="s">
        <v>17</v>
      </c>
      <c r="B348" s="11">
        <v>9437</v>
      </c>
      <c r="C348" s="29"/>
      <c r="D348" s="50"/>
      <c r="E348" s="49"/>
      <c r="F348" s="33">
        <f t="shared" si="39"/>
        <v>0</v>
      </c>
      <c r="G348" s="67"/>
      <c r="H348" s="33">
        <f t="shared" si="38"/>
        <v>0</v>
      </c>
      <c r="I348" s="33"/>
      <c r="J348" s="33">
        <f t="shared" si="36"/>
        <v>0</v>
      </c>
      <c r="K348" s="71"/>
      <c r="L348" s="33">
        <f t="shared" si="37"/>
        <v>0</v>
      </c>
      <c r="M348" s="71"/>
      <c r="N348" s="33">
        <f t="shared" si="40"/>
        <v>0</v>
      </c>
      <c r="O348" s="33"/>
      <c r="P348" s="33">
        <f t="shared" si="41"/>
        <v>0</v>
      </c>
    </row>
    <row r="349" spans="1:16" hidden="1">
      <c r="A349" s="6" t="s">
        <v>11</v>
      </c>
      <c r="B349" s="11">
        <v>3339</v>
      </c>
      <c r="C349" s="29"/>
      <c r="D349" s="50"/>
      <c r="E349" s="49"/>
      <c r="F349" s="33">
        <f t="shared" si="39"/>
        <v>0</v>
      </c>
      <c r="G349" s="67"/>
      <c r="H349" s="33">
        <f t="shared" si="38"/>
        <v>0</v>
      </c>
      <c r="I349" s="33"/>
      <c r="J349" s="33">
        <f t="shared" si="36"/>
        <v>0</v>
      </c>
      <c r="K349" s="71"/>
      <c r="L349" s="33">
        <f t="shared" si="37"/>
        <v>0</v>
      </c>
      <c r="M349" s="71"/>
      <c r="N349" s="33">
        <f t="shared" si="40"/>
        <v>0</v>
      </c>
      <c r="O349" s="33"/>
      <c r="P349" s="33">
        <f t="shared" si="41"/>
        <v>0</v>
      </c>
    </row>
    <row r="350" spans="1:16" hidden="1">
      <c r="A350" s="6" t="s">
        <v>12</v>
      </c>
      <c r="B350" s="11">
        <v>9968</v>
      </c>
      <c r="C350" s="29"/>
      <c r="D350" s="50"/>
      <c r="E350" s="49">
        <v>525</v>
      </c>
      <c r="F350" s="33">
        <f t="shared" si="39"/>
        <v>525</v>
      </c>
      <c r="G350" s="67"/>
      <c r="H350" s="33">
        <f t="shared" si="38"/>
        <v>525</v>
      </c>
      <c r="I350" s="33"/>
      <c r="J350" s="33">
        <f t="shared" si="36"/>
        <v>525</v>
      </c>
      <c r="K350" s="71">
        <v>-25</v>
      </c>
      <c r="L350" s="33">
        <f t="shared" si="37"/>
        <v>500</v>
      </c>
      <c r="M350" s="71"/>
      <c r="N350" s="33">
        <f t="shared" si="40"/>
        <v>500</v>
      </c>
      <c r="O350" s="33"/>
      <c r="P350" s="33">
        <f t="shared" si="41"/>
        <v>500</v>
      </c>
    </row>
    <row r="351" spans="1:16" hidden="1">
      <c r="A351" s="6" t="s">
        <v>13</v>
      </c>
      <c r="B351" s="11">
        <v>19413</v>
      </c>
      <c r="C351" s="29"/>
      <c r="D351" s="50"/>
      <c r="E351" s="49"/>
      <c r="F351" s="33">
        <f t="shared" si="39"/>
        <v>0</v>
      </c>
      <c r="G351" s="67"/>
      <c r="H351" s="33">
        <f t="shared" si="38"/>
        <v>0</v>
      </c>
      <c r="I351" s="33"/>
      <c r="J351" s="33">
        <f t="shared" si="36"/>
        <v>0</v>
      </c>
      <c r="K351" s="71"/>
      <c r="L351" s="33">
        <f t="shared" si="37"/>
        <v>0</v>
      </c>
      <c r="M351" s="71"/>
      <c r="N351" s="33">
        <f t="shared" si="40"/>
        <v>0</v>
      </c>
      <c r="O351" s="33"/>
      <c r="P351" s="33">
        <f t="shared" si="41"/>
        <v>0</v>
      </c>
    </row>
    <row r="352" spans="1:16" hidden="1">
      <c r="A352" s="6" t="s">
        <v>14</v>
      </c>
      <c r="B352" s="11">
        <v>6951</v>
      </c>
      <c r="C352" s="29"/>
      <c r="D352" s="50"/>
      <c r="E352" s="49">
        <v>525</v>
      </c>
      <c r="F352" s="33">
        <f t="shared" si="39"/>
        <v>525</v>
      </c>
      <c r="G352" s="67"/>
      <c r="H352" s="33">
        <f t="shared" si="38"/>
        <v>525</v>
      </c>
      <c r="I352" s="33"/>
      <c r="J352" s="33">
        <f t="shared" si="36"/>
        <v>525</v>
      </c>
      <c r="K352" s="71">
        <v>-525</v>
      </c>
      <c r="L352" s="33">
        <f t="shared" si="37"/>
        <v>0</v>
      </c>
      <c r="M352" s="71"/>
      <c r="N352" s="33">
        <f t="shared" si="40"/>
        <v>0</v>
      </c>
      <c r="O352" s="33"/>
      <c r="P352" s="33">
        <f t="shared" si="41"/>
        <v>0</v>
      </c>
    </row>
    <row r="353" spans="1:16" hidden="1">
      <c r="A353" s="6" t="s">
        <v>15</v>
      </c>
      <c r="B353" s="11">
        <v>3378</v>
      </c>
      <c r="C353" s="29"/>
      <c r="D353" s="50"/>
      <c r="E353" s="49"/>
      <c r="F353" s="33">
        <f t="shared" si="39"/>
        <v>0</v>
      </c>
      <c r="G353" s="67"/>
      <c r="H353" s="33">
        <f t="shared" si="38"/>
        <v>0</v>
      </c>
      <c r="I353" s="33"/>
      <c r="J353" s="33">
        <f t="shared" si="36"/>
        <v>0</v>
      </c>
      <c r="K353" s="71"/>
      <c r="L353" s="33">
        <f t="shared" si="37"/>
        <v>0</v>
      </c>
      <c r="M353" s="71"/>
      <c r="N353" s="33">
        <f t="shared" si="40"/>
        <v>0</v>
      </c>
      <c r="O353" s="33"/>
      <c r="P353" s="33">
        <f t="shared" si="41"/>
        <v>0</v>
      </c>
    </row>
    <row r="354" spans="1:16" hidden="1">
      <c r="A354" s="6" t="s">
        <v>16</v>
      </c>
      <c r="B354" s="11">
        <v>8825</v>
      </c>
      <c r="C354" s="29"/>
      <c r="D354" s="50"/>
      <c r="E354" s="49">
        <v>525</v>
      </c>
      <c r="F354" s="33">
        <f t="shared" si="39"/>
        <v>525</v>
      </c>
      <c r="G354" s="67"/>
      <c r="H354" s="33">
        <f t="shared" si="38"/>
        <v>525</v>
      </c>
      <c r="I354" s="33"/>
      <c r="J354" s="33">
        <f t="shared" si="36"/>
        <v>525</v>
      </c>
      <c r="K354" s="71">
        <v>-471</v>
      </c>
      <c r="L354" s="33">
        <f t="shared" si="37"/>
        <v>54</v>
      </c>
      <c r="M354" s="71"/>
      <c r="N354" s="33">
        <f t="shared" si="40"/>
        <v>54</v>
      </c>
      <c r="O354" s="33"/>
      <c r="P354" s="33">
        <f t="shared" si="41"/>
        <v>54</v>
      </c>
    </row>
    <row r="355" spans="1:16" ht="47.25" hidden="1">
      <c r="A355" s="5" t="s">
        <v>51</v>
      </c>
      <c r="B355" s="51"/>
      <c r="C355" s="52"/>
      <c r="D355" s="48">
        <f>SUM(D357:D357)</f>
        <v>0</v>
      </c>
      <c r="E355" s="53">
        <f>SUM(E356:E357)</f>
        <v>42160</v>
      </c>
      <c r="F355" s="36">
        <f>SUM(F356:F357)</f>
        <v>42160</v>
      </c>
      <c r="G355" s="68">
        <f>SUM(G356:G357)</f>
        <v>0</v>
      </c>
      <c r="H355" s="36">
        <f t="shared" si="38"/>
        <v>42160</v>
      </c>
      <c r="I355" s="66">
        <f>SUM(I356:I357)</f>
        <v>0</v>
      </c>
      <c r="J355" s="36">
        <f t="shared" si="36"/>
        <v>42160</v>
      </c>
      <c r="K355" s="68">
        <f>SUM(K356:K357)</f>
        <v>-1196</v>
      </c>
      <c r="L355" s="36">
        <f t="shared" si="37"/>
        <v>40964</v>
      </c>
      <c r="M355" s="68">
        <f>SUM(M356:M357)</f>
        <v>0</v>
      </c>
      <c r="N355" s="36">
        <f t="shared" si="40"/>
        <v>40964</v>
      </c>
      <c r="O355" s="66">
        <f>SUM(O356:O357)</f>
        <v>0</v>
      </c>
      <c r="P355" s="36">
        <f t="shared" si="41"/>
        <v>40964</v>
      </c>
    </row>
    <row r="356" spans="1:16" hidden="1">
      <c r="A356" s="59" t="s">
        <v>7</v>
      </c>
      <c r="D356" s="29"/>
      <c r="E356" s="57">
        <v>760</v>
      </c>
      <c r="F356" s="33">
        <f>D356+E356</f>
        <v>760</v>
      </c>
      <c r="G356" s="67"/>
      <c r="H356" s="33">
        <f t="shared" si="38"/>
        <v>760</v>
      </c>
      <c r="I356" s="33"/>
      <c r="J356" s="33">
        <f t="shared" si="36"/>
        <v>760</v>
      </c>
      <c r="K356" s="67"/>
      <c r="L356" s="33">
        <f t="shared" si="37"/>
        <v>760</v>
      </c>
      <c r="M356" s="67"/>
      <c r="N356" s="33">
        <f t="shared" si="40"/>
        <v>760</v>
      </c>
      <c r="O356" s="33"/>
      <c r="P356" s="33">
        <f t="shared" si="41"/>
        <v>760</v>
      </c>
    </row>
    <row r="357" spans="1:16" hidden="1">
      <c r="A357" s="55" t="s">
        <v>17</v>
      </c>
      <c r="B357" s="51"/>
      <c r="C357" s="52"/>
      <c r="D357" s="56"/>
      <c r="E357" s="57">
        <v>41400</v>
      </c>
      <c r="F357" s="33">
        <f t="shared" si="39"/>
        <v>41400</v>
      </c>
      <c r="G357" s="67"/>
      <c r="H357" s="33">
        <f t="shared" si="38"/>
        <v>41400</v>
      </c>
      <c r="I357" s="33"/>
      <c r="J357" s="33">
        <f t="shared" si="36"/>
        <v>41400</v>
      </c>
      <c r="K357" s="67">
        <v>-1196</v>
      </c>
      <c r="L357" s="33">
        <f t="shared" si="37"/>
        <v>40204</v>
      </c>
      <c r="M357" s="67"/>
      <c r="N357" s="33">
        <f t="shared" si="40"/>
        <v>40204</v>
      </c>
      <c r="O357" s="33"/>
      <c r="P357" s="33">
        <f t="shared" si="41"/>
        <v>40204</v>
      </c>
    </row>
    <row r="358" spans="1:16" s="61" customFormat="1" ht="31.5" hidden="1">
      <c r="A358" s="5" t="s">
        <v>52</v>
      </c>
      <c r="B358" s="6"/>
      <c r="C358" s="60"/>
      <c r="D358" s="48">
        <f>SUM(D360:D360)</f>
        <v>0</v>
      </c>
      <c r="E358" s="54">
        <f>SUM(E359:E360)</f>
        <v>3254</v>
      </c>
      <c r="F358" s="36">
        <f>SUM(F359:F360)</f>
        <v>3254</v>
      </c>
      <c r="G358" s="68">
        <f>SUM(G359:G360)</f>
        <v>0</v>
      </c>
      <c r="H358" s="36">
        <f t="shared" si="38"/>
        <v>3254</v>
      </c>
      <c r="I358" s="66">
        <f>SUM(I359:I360)</f>
        <v>0</v>
      </c>
      <c r="J358" s="36">
        <f t="shared" si="36"/>
        <v>3254</v>
      </c>
      <c r="K358" s="68">
        <f>SUM(K359:K360)</f>
        <v>0</v>
      </c>
      <c r="L358" s="36">
        <f t="shared" si="37"/>
        <v>3254</v>
      </c>
      <c r="M358" s="68">
        <f>SUM(M359:M360)</f>
        <v>0</v>
      </c>
      <c r="N358" s="36">
        <f t="shared" si="40"/>
        <v>3254</v>
      </c>
      <c r="O358" s="66">
        <f>SUM(O359:O360)</f>
        <v>0</v>
      </c>
      <c r="P358" s="36">
        <f t="shared" si="41"/>
        <v>3254</v>
      </c>
    </row>
    <row r="359" spans="1:16" hidden="1">
      <c r="A359" s="55" t="s">
        <v>1</v>
      </c>
      <c r="B359" s="30"/>
      <c r="C359" s="29"/>
      <c r="D359" s="56"/>
      <c r="E359" s="58">
        <v>2254</v>
      </c>
      <c r="F359" s="33">
        <f>D359+E359</f>
        <v>2254</v>
      </c>
      <c r="G359" s="67"/>
      <c r="H359" s="33">
        <f t="shared" si="38"/>
        <v>2254</v>
      </c>
      <c r="I359" s="33"/>
      <c r="J359" s="33">
        <f t="shared" si="36"/>
        <v>2254</v>
      </c>
      <c r="K359" s="67"/>
      <c r="L359" s="33">
        <f t="shared" si="37"/>
        <v>2254</v>
      </c>
      <c r="M359" s="67"/>
      <c r="N359" s="33">
        <f t="shared" si="40"/>
        <v>2254</v>
      </c>
      <c r="O359" s="33"/>
      <c r="P359" s="33">
        <f t="shared" si="41"/>
        <v>2254</v>
      </c>
    </row>
    <row r="360" spans="1:16" hidden="1">
      <c r="A360" s="55" t="s">
        <v>3</v>
      </c>
      <c r="B360" s="30"/>
      <c r="C360" s="29"/>
      <c r="D360" s="56"/>
      <c r="E360" s="58">
        <v>1000</v>
      </c>
      <c r="F360" s="33">
        <f>D360+E360</f>
        <v>1000</v>
      </c>
      <c r="G360" s="67"/>
      <c r="H360" s="33">
        <f t="shared" si="38"/>
        <v>1000</v>
      </c>
      <c r="I360" s="33"/>
      <c r="J360" s="33">
        <f t="shared" si="36"/>
        <v>1000</v>
      </c>
      <c r="K360" s="67"/>
      <c r="L360" s="33">
        <f t="shared" si="37"/>
        <v>1000</v>
      </c>
      <c r="M360" s="67"/>
      <c r="N360" s="33">
        <f t="shared" si="40"/>
        <v>1000</v>
      </c>
      <c r="O360" s="33"/>
      <c r="P360" s="33">
        <f t="shared" si="41"/>
        <v>1000</v>
      </c>
    </row>
    <row r="361" spans="1:16" s="65" customFormat="1" ht="68.25" hidden="1" customHeight="1" outlineLevel="1">
      <c r="A361" s="62" t="s">
        <v>53</v>
      </c>
      <c r="B361" s="63"/>
      <c r="C361" s="64"/>
      <c r="D361" s="56"/>
      <c r="E361" s="54">
        <f>E362</f>
        <v>1500</v>
      </c>
      <c r="F361" s="36">
        <f>D361+E361</f>
        <v>1500</v>
      </c>
      <c r="G361" s="68">
        <f>G362</f>
        <v>0</v>
      </c>
      <c r="H361" s="36">
        <f t="shared" si="38"/>
        <v>1500</v>
      </c>
      <c r="I361" s="66">
        <f>I362</f>
        <v>0</v>
      </c>
      <c r="J361" s="36">
        <f t="shared" si="36"/>
        <v>1500</v>
      </c>
      <c r="K361" s="68">
        <f>K362</f>
        <v>0</v>
      </c>
      <c r="L361" s="36">
        <f t="shared" si="37"/>
        <v>1500</v>
      </c>
      <c r="M361" s="68">
        <f>M362</f>
        <v>0</v>
      </c>
      <c r="N361" s="36">
        <f t="shared" si="40"/>
        <v>1500</v>
      </c>
      <c r="O361" s="66">
        <f>O362</f>
        <v>0</v>
      </c>
      <c r="P361" s="36">
        <f t="shared" si="41"/>
        <v>1500</v>
      </c>
    </row>
    <row r="362" spans="1:16" s="65" customFormat="1" hidden="1" outlineLevel="1">
      <c r="A362" s="55" t="s">
        <v>17</v>
      </c>
      <c r="B362" s="63"/>
      <c r="C362" s="64"/>
      <c r="D362" s="56"/>
      <c r="E362" s="58">
        <v>1500</v>
      </c>
      <c r="F362" s="33">
        <f>D362+E362</f>
        <v>1500</v>
      </c>
      <c r="G362" s="67"/>
      <c r="H362" s="33">
        <f t="shared" si="38"/>
        <v>1500</v>
      </c>
      <c r="I362" s="33"/>
      <c r="J362" s="33">
        <f t="shared" si="36"/>
        <v>1500</v>
      </c>
      <c r="K362" s="67"/>
      <c r="L362" s="33">
        <f t="shared" si="37"/>
        <v>1500</v>
      </c>
      <c r="M362" s="67"/>
      <c r="N362" s="33">
        <f t="shared" si="40"/>
        <v>1500</v>
      </c>
      <c r="O362" s="33"/>
      <c r="P362" s="33">
        <f t="shared" si="41"/>
        <v>1500</v>
      </c>
    </row>
    <row r="363" spans="1:16" s="65" customFormat="1" ht="48.75" hidden="1" customHeight="1" outlineLevel="1">
      <c r="A363" s="5" t="s">
        <v>55</v>
      </c>
      <c r="B363" s="63"/>
      <c r="C363" s="64"/>
      <c r="D363" s="56"/>
      <c r="E363" s="58"/>
      <c r="F363" s="33"/>
      <c r="G363" s="68">
        <v>3916</v>
      </c>
      <c r="H363" s="36">
        <f t="shared" si="38"/>
        <v>3916</v>
      </c>
      <c r="I363" s="36"/>
      <c r="J363" s="36">
        <f t="shared" si="36"/>
        <v>3916</v>
      </c>
      <c r="K363" s="68">
        <v>4723</v>
      </c>
      <c r="L363" s="36">
        <f t="shared" si="37"/>
        <v>8639</v>
      </c>
      <c r="M363" s="68"/>
      <c r="N363" s="36">
        <f t="shared" si="40"/>
        <v>8639</v>
      </c>
      <c r="O363" s="36"/>
      <c r="P363" s="36">
        <f t="shared" si="41"/>
        <v>8639</v>
      </c>
    </row>
    <row r="364" spans="1:16" s="65" customFormat="1" ht="78.75" hidden="1" outlineLevel="1">
      <c r="A364" s="5" t="s">
        <v>56</v>
      </c>
      <c r="B364" s="63"/>
      <c r="C364" s="64"/>
      <c r="D364" s="56"/>
      <c r="E364" s="58"/>
      <c r="F364" s="33"/>
      <c r="G364" s="68">
        <v>2709</v>
      </c>
      <c r="H364" s="36">
        <f t="shared" si="38"/>
        <v>2709</v>
      </c>
      <c r="I364" s="36"/>
      <c r="J364" s="36">
        <f t="shared" si="36"/>
        <v>2709</v>
      </c>
      <c r="K364" s="68"/>
      <c r="L364" s="36">
        <f t="shared" si="37"/>
        <v>2709</v>
      </c>
      <c r="M364" s="68"/>
      <c r="N364" s="36">
        <f t="shared" si="40"/>
        <v>2709</v>
      </c>
      <c r="O364" s="36"/>
      <c r="P364" s="36">
        <f t="shared" si="41"/>
        <v>2709</v>
      </c>
    </row>
    <row r="365" spans="1:16" s="65" customFormat="1" ht="157.5" hidden="1" outlineLevel="1">
      <c r="A365" s="69" t="s">
        <v>61</v>
      </c>
      <c r="B365" s="63"/>
      <c r="C365" s="64"/>
      <c r="D365" s="56"/>
      <c r="E365" s="58"/>
      <c r="F365" s="33"/>
      <c r="G365" s="68"/>
      <c r="H365" s="36"/>
      <c r="I365" s="36">
        <f>I366+I367</f>
        <v>2963</v>
      </c>
      <c r="J365" s="36">
        <f>SUM(J366:J368)</f>
        <v>4015</v>
      </c>
      <c r="K365" s="36">
        <f>SUM(K366:K368)</f>
        <v>880</v>
      </c>
      <c r="L365" s="36">
        <f t="shared" si="37"/>
        <v>4895</v>
      </c>
      <c r="M365" s="36">
        <f>SUM(M366:M368)</f>
        <v>0</v>
      </c>
      <c r="N365" s="36">
        <f t="shared" si="40"/>
        <v>4895</v>
      </c>
      <c r="O365" s="36">
        <f>SUM(O366:O368)</f>
        <v>0</v>
      </c>
      <c r="P365" s="36">
        <f t="shared" si="41"/>
        <v>4895</v>
      </c>
    </row>
    <row r="366" spans="1:16" s="65" customFormat="1" hidden="1" outlineLevel="1">
      <c r="A366" s="70" t="s">
        <v>8</v>
      </c>
      <c r="B366" s="63"/>
      <c r="C366" s="73"/>
      <c r="D366" s="56"/>
      <c r="E366" s="58"/>
      <c r="F366" s="33"/>
      <c r="G366" s="68"/>
      <c r="H366" s="36"/>
      <c r="I366" s="33">
        <v>1639</v>
      </c>
      <c r="J366" s="33">
        <v>2165</v>
      </c>
      <c r="K366" s="67">
        <v>-490</v>
      </c>
      <c r="L366" s="33">
        <f t="shared" si="37"/>
        <v>1675</v>
      </c>
      <c r="M366" s="67"/>
      <c r="N366" s="33">
        <f t="shared" si="40"/>
        <v>1675</v>
      </c>
      <c r="O366" s="33"/>
      <c r="P366" s="33">
        <f t="shared" si="41"/>
        <v>1675</v>
      </c>
    </row>
    <row r="367" spans="1:16" s="65" customFormat="1" hidden="1" outlineLevel="1">
      <c r="A367" s="70" t="s">
        <v>4</v>
      </c>
      <c r="B367" s="63"/>
      <c r="C367" s="73"/>
      <c r="D367" s="56"/>
      <c r="E367" s="58"/>
      <c r="F367" s="33"/>
      <c r="G367" s="68"/>
      <c r="H367" s="36"/>
      <c r="I367" s="33">
        <v>1324</v>
      </c>
      <c r="J367" s="33">
        <v>1850</v>
      </c>
      <c r="K367" s="67">
        <v>310</v>
      </c>
      <c r="L367" s="33">
        <f t="shared" si="37"/>
        <v>2160</v>
      </c>
      <c r="M367" s="67"/>
      <c r="N367" s="33">
        <f t="shared" si="40"/>
        <v>2160</v>
      </c>
      <c r="O367" s="33"/>
      <c r="P367" s="33">
        <f t="shared" si="41"/>
        <v>2160</v>
      </c>
    </row>
    <row r="368" spans="1:16" s="65" customFormat="1" hidden="1" outlineLevel="1">
      <c r="A368" s="70" t="s">
        <v>2</v>
      </c>
      <c r="B368" s="63"/>
      <c r="C368" s="73"/>
      <c r="D368" s="56"/>
      <c r="E368" s="58"/>
      <c r="F368" s="33"/>
      <c r="G368" s="68"/>
      <c r="H368" s="36"/>
      <c r="I368" s="33"/>
      <c r="J368" s="33">
        <v>0</v>
      </c>
      <c r="K368" s="67">
        <v>1060</v>
      </c>
      <c r="L368" s="33">
        <f t="shared" si="37"/>
        <v>1060</v>
      </c>
      <c r="M368" s="67"/>
      <c r="N368" s="33">
        <f t="shared" si="40"/>
        <v>1060</v>
      </c>
      <c r="O368" s="33"/>
      <c r="P368" s="33">
        <f t="shared" si="41"/>
        <v>1060</v>
      </c>
    </row>
    <row r="369" spans="1:16" ht="51" hidden="1" customHeight="1">
      <c r="A369" s="28" t="s">
        <v>59</v>
      </c>
      <c r="B369" s="24">
        <f>SUM(B370)</f>
        <v>0</v>
      </c>
      <c r="C369" s="24">
        <f>SUM(C370)</f>
        <v>0</v>
      </c>
      <c r="D369" s="24">
        <f>SUM(D370)</f>
        <v>0</v>
      </c>
      <c r="E369" s="24" t="e">
        <f>SUM(#REF!)</f>
        <v>#REF!</v>
      </c>
      <c r="F369" s="8" t="e">
        <f>D369+E369</f>
        <v>#REF!</v>
      </c>
      <c r="G369" s="66">
        <f>SUM(G370:G371)</f>
        <v>0</v>
      </c>
      <c r="H369" s="8">
        <f>SUM(H370)</f>
        <v>0</v>
      </c>
      <c r="I369" s="8">
        <f>SUM(I370)</f>
        <v>240000</v>
      </c>
      <c r="J369" s="36">
        <f>H369+I369</f>
        <v>240000</v>
      </c>
      <c r="K369" s="29"/>
      <c r="L369" s="36">
        <f t="shared" si="37"/>
        <v>240000</v>
      </c>
      <c r="M369" s="29"/>
      <c r="N369" s="36">
        <f t="shared" si="40"/>
        <v>240000</v>
      </c>
      <c r="O369" s="36"/>
      <c r="P369" s="36">
        <f t="shared" si="41"/>
        <v>240000</v>
      </c>
    </row>
    <row r="370" spans="1:16" hidden="1">
      <c r="A370" s="23" t="s">
        <v>18</v>
      </c>
      <c r="H370" s="1">
        <v>0</v>
      </c>
      <c r="I370" s="33">
        <v>240000</v>
      </c>
      <c r="J370" s="33">
        <f>H370+I370</f>
        <v>240000</v>
      </c>
      <c r="K370" s="29"/>
      <c r="L370" s="33">
        <f t="shared" si="37"/>
        <v>240000</v>
      </c>
      <c r="M370" s="29"/>
      <c r="N370" s="33">
        <f t="shared" si="40"/>
        <v>240000</v>
      </c>
      <c r="O370" s="33"/>
      <c r="P370" s="33">
        <f t="shared" si="41"/>
        <v>240000</v>
      </c>
    </row>
    <row r="371" spans="1:16" ht="94.5" hidden="1" customHeight="1">
      <c r="A371" s="74" t="s">
        <v>63</v>
      </c>
      <c r="B371" s="11"/>
      <c r="C371" s="29"/>
      <c r="D371" s="48">
        <f t="shared" ref="D371:O371" si="42">D372</f>
        <v>0</v>
      </c>
      <c r="E371" s="48">
        <f t="shared" si="42"/>
        <v>0</v>
      </c>
      <c r="F371" s="48">
        <f t="shared" si="42"/>
        <v>0</v>
      </c>
      <c r="G371" s="48">
        <f t="shared" si="42"/>
        <v>0</v>
      </c>
      <c r="H371" s="48">
        <f t="shared" si="42"/>
        <v>0</v>
      </c>
      <c r="I371" s="48">
        <f t="shared" si="42"/>
        <v>0</v>
      </c>
      <c r="J371" s="37">
        <f t="shared" si="42"/>
        <v>0</v>
      </c>
      <c r="K371" s="37">
        <f t="shared" si="42"/>
        <v>397900</v>
      </c>
      <c r="L371" s="72">
        <f t="shared" si="37"/>
        <v>397900</v>
      </c>
      <c r="M371" s="37">
        <f t="shared" si="42"/>
        <v>0</v>
      </c>
      <c r="N371" s="36">
        <f t="shared" si="40"/>
        <v>397900</v>
      </c>
      <c r="O371" s="66">
        <f t="shared" si="42"/>
        <v>0</v>
      </c>
      <c r="P371" s="36">
        <f t="shared" si="41"/>
        <v>397900</v>
      </c>
    </row>
    <row r="372" spans="1:16" ht="17.25" hidden="1" customHeight="1">
      <c r="A372" s="55" t="s">
        <v>8</v>
      </c>
      <c r="B372" s="30"/>
      <c r="C372" s="29"/>
      <c r="D372" s="29"/>
      <c r="E372" s="58"/>
      <c r="F372" s="33">
        <f>D372+E372</f>
        <v>0</v>
      </c>
      <c r="G372" s="67"/>
      <c r="H372" s="33">
        <f>F372+G372</f>
        <v>0</v>
      </c>
      <c r="I372" s="33"/>
      <c r="J372" s="71">
        <f>H372+I372</f>
        <v>0</v>
      </c>
      <c r="K372" s="71">
        <v>397900</v>
      </c>
      <c r="L372" s="71">
        <f t="shared" si="37"/>
        <v>397900</v>
      </c>
      <c r="M372" s="71"/>
      <c r="N372" s="33">
        <f t="shared" si="40"/>
        <v>397900</v>
      </c>
      <c r="O372" s="33"/>
      <c r="P372" s="33">
        <f t="shared" si="41"/>
        <v>397900</v>
      </c>
    </row>
    <row r="373" spans="1:16" hidden="1">
      <c r="A373" s="26" t="s">
        <v>25</v>
      </c>
      <c r="B373" s="27" t="e">
        <f>B12+B22+B40+B58+B59+B80+B101+B122+B135+B156+B174+B194+B195+B216+B217+B238+B259+B280</f>
        <v>#REF!</v>
      </c>
      <c r="C373" s="27" t="e">
        <f>C12+C22+C40+C58+C59+C80+C101+C122+C135+C156+C174+C194+C195+C216+C217+C238+C259+C280</f>
        <v>#REF!</v>
      </c>
      <c r="D373" s="27" t="e">
        <f>D12+D22+D40+D58+D59+D80+D101+D122+D135+D156+D174+D194+D195+D216+D217+D238+D259+D280+D284+D285+D295+D311+D314+D335+D355+D358+D361</f>
        <v>#REF!</v>
      </c>
      <c r="E373" s="27" t="e">
        <f>E12+E22+E40+E58+E59+E80+E101+E122+E135+E156+E174+E194+E195+E216+E217+E238+E259+E280+E284+E285+E295+E311+E314+E335+E355+E358+E361</f>
        <v>#REF!</v>
      </c>
      <c r="F373" s="27" t="e">
        <f>F12+F22+F40+F58+F59+F80+F101+F122+F135+F156+F174+F194+F195+F216+F217+F238+F259+F280+F284+F285+F295+F311+F314+F335+F355+F358+F361+F363+F364</f>
        <v>#REF!</v>
      </c>
      <c r="G373" s="27" t="e">
        <f>G12+G22+G40+G58+G59+G80+G101+G122+G135+G156+G174+G194+G195+G216+G217+G238+G259+G280+G284+G285+G295+G311+G314+G335+G355+G358+G361+G363+G364</f>
        <v>#REF!</v>
      </c>
      <c r="H373" s="27" t="e">
        <f>H12+H22+H40+H58+H59+H80+H101+H122+H135+H156+H174+H194+H195+H216+H217+H238+H259+H280+H284+H285+H295+H311+H314+H335+H355+H358+H361+H363+H364</f>
        <v>#REF!</v>
      </c>
      <c r="I373" s="36" t="e">
        <f>I12+I22+I40+I58+I59+I80+I101+I122+I135+I156+I174+I194+I195+I216+I217+I238+I259+I280+I284+I285+I295+I311+I314+I335+I355+I358+I361+I363+I364+I365</f>
        <v>#REF!</v>
      </c>
      <c r="J373" s="36">
        <f t="shared" ref="J373:O373" si="43">J12+J22+J58+J59+J80+J101+J122+J135+J156+J174+J194+J195+J216+J217+J238+J259+J280+J284+J285+J295+J311+J314+J335+J355+J358+J361+J363+J364+J365+J371+J369</f>
        <v>1258973</v>
      </c>
      <c r="K373" s="36">
        <f t="shared" si="43"/>
        <v>369382</v>
      </c>
      <c r="L373" s="36">
        <f t="shared" si="43"/>
        <v>1628355</v>
      </c>
      <c r="M373" s="37">
        <f t="shared" si="43"/>
        <v>0</v>
      </c>
      <c r="N373" s="36">
        <f t="shared" si="43"/>
        <v>1628355</v>
      </c>
      <c r="O373" s="66">
        <f t="shared" si="43"/>
        <v>0</v>
      </c>
      <c r="P373" s="36">
        <f t="shared" si="41"/>
        <v>1628355</v>
      </c>
    </row>
  </sheetData>
  <mergeCells count="5">
    <mergeCell ref="A7:P7"/>
    <mergeCell ref="A1:P1"/>
    <mergeCell ref="A2:P2"/>
    <mergeCell ref="A3:P3"/>
    <mergeCell ref="A6:P6"/>
  </mergeCells>
  <phoneticPr fontId="0" type="noConversion"/>
  <printOptions horizontalCentered="1"/>
  <pageMargins left="0.62992125984251968" right="0.15748031496062992" top="0.51181102362204722" bottom="0.39370078740157483" header="0.27559055118110237" footer="0.39370078740157483"/>
  <pageSetup paperSize="9" scale="95" orientation="portrait" r:id="rId1"/>
  <headerFooter differentFirst="1"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прил.7</vt:lpstr>
      <vt:lpstr>прил.7!Заголовки_для_печати</vt:lpstr>
      <vt:lpstr>прил.7!Область_печати</vt:lpstr>
    </vt:vector>
  </TitlesOfParts>
  <Company>Департамент Финансов Ярославской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Rachkova</dc:creator>
  <cp:lastModifiedBy>evstigneeva</cp:lastModifiedBy>
  <cp:lastPrinted>2010-12-20T11:02:58Z</cp:lastPrinted>
  <dcterms:created xsi:type="dcterms:W3CDTF">2004-12-08T05:54:04Z</dcterms:created>
  <dcterms:modified xsi:type="dcterms:W3CDTF">2010-12-22T06:47:19Z</dcterms:modified>
</cp:coreProperties>
</file>