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8612" yWindow="972" windowWidth="19860" windowHeight="13200"/>
  </bookViews>
  <sheets>
    <sheet name="Лист1" sheetId="1" r:id="rId1"/>
  </sheets>
  <definedNames>
    <definedName name="_xlnm._FilterDatabase" localSheetId="0" hidden="1">Лист1!$F$1:$F$1216</definedName>
    <definedName name="Z_02A9F0FE_86B9_4ADA_AE08_2BE8DB6647BB_.wvu.FilterData" localSheetId="0" hidden="1">Лист1!$A$8:$I$66</definedName>
    <definedName name="Z_043EF814_99A3_49EA_9D7E_51C943463EA5_.wvu.FilterData" localSheetId="0" hidden="1">Лист1!$A$1:$I$1210</definedName>
    <definedName name="Z_051CF4A9_5301_48FB_A445_360EA2389E01_.wvu.FilterData" localSheetId="0" hidden="1">Лист1!$A$8:$I$66</definedName>
    <definedName name="Z_09026A53_D1C5_46A6_AD66_A71DA8E112FF_.wvu.FilterData" localSheetId="0" hidden="1">Лист1!$A$8:$I$66</definedName>
    <definedName name="Z_0D899E29_3C4A_473F_8984_699885BEF8BF_.wvu.FilterData" localSheetId="0" hidden="1">Лист1!$A$1:$I$1210</definedName>
    <definedName name="Z_11D5124A_3D1E_4220_8449_3FCF2DC5AB53_.wvu.FilterData" localSheetId="0" hidden="1">Лист1!$A$8:$I$66</definedName>
    <definedName name="Z_15C36215_30AB_4376_AEC9_99BFABB3A4AE_.wvu.FilterData" localSheetId="0" hidden="1">Лист1!$A$1:$I$1210</definedName>
    <definedName name="Z_195EDDE9_7AB0_440A_A17A_58E6BF026252_.wvu.FilterData" localSheetId="0" hidden="1">Лист1!$A$1:$I$1210</definedName>
    <definedName name="Z_1E2B4536_487A_4F4E_9EBA_AEF3A10022D9_.wvu.FilterData" localSheetId="0" hidden="1">Лист1!$A$1:$I$1210</definedName>
    <definedName name="Z_1EF30F0A_80DF_4681_83E6_D3A34F96165C_.wvu.FilterData" localSheetId="0" hidden="1">Лист1!$A$8:$I$66</definedName>
    <definedName name="Z_1F27AC12_1408_4A07_B4E9_BF1EB7819517_.wvu.FilterData" localSheetId="0" hidden="1">Лист1!$A$1:$I$1210</definedName>
    <definedName name="Z_20B12C7E_2389_464E_96A6_494B045DBD63_.wvu.FilterData" localSheetId="0" hidden="1">Лист1!$A$1:$I$1210</definedName>
    <definedName name="Z_243ECDA4_69AE_4B20_98CE_29141C6B69EE_.wvu.FilterData" localSheetId="0" hidden="1">Лист1!$A$8:$I$66</definedName>
    <definedName name="Z_281ADE3F_375F_4EE1_95A8_57C55888A49C_.wvu.FilterData" localSheetId="0" hidden="1">Лист1!$A$1:$I$1210</definedName>
    <definedName name="Z_2D081809_0A95_4D84_A78F_F9751AF80E2B_.wvu.FilterData" localSheetId="0" hidden="1">Лист1!$A$8:$I$66</definedName>
    <definedName name="Z_2F5252A3_947C_447A_879C_2BB42AA8ED70_.wvu.FilterData" localSheetId="0" hidden="1">Лист1!$A$1:$I$1210</definedName>
    <definedName name="Z_2F5252A3_947C_447A_879C_2BB42AA8ED70_.wvu.PrintArea" localSheetId="0" hidden="1">Лист1!$A$1:$F$1203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Лист1!$6:$6,Лист1!$237:$272,Лист1!$295:$354,Лист1!$576:$937,Лист1!$1207:$1208</definedName>
    <definedName name="Z_44B1CA9F_20D4_4795_98E5_92E616FE05A7_.wvu.FilterData" localSheetId="0" hidden="1">Лист1!$A$1:$I$1210</definedName>
    <definedName name="Z_4F6EF16B_60C6_4406_82C3_A7E0BD540D78_.wvu.FilterData" localSheetId="0" hidden="1">Лист1!$A$1:$I$1210</definedName>
    <definedName name="Z_508D52C1_9A42_4206_90C2_F5E308802ED6_.wvu.FilterData" localSheetId="0" hidden="1">Лист1!$A$1:$I$1210</definedName>
    <definedName name="Z_50CFE835_24D3_4AAF_A702_1E5E33E00041_.wvu.FilterData" localSheetId="0" hidden="1">Лист1!$A$8:$I$66</definedName>
    <definedName name="Z_53C79D11_E0E3_4BE0_8E7B_EDCC1F2D7BDA_.wvu.FilterData" localSheetId="0" hidden="1">Лист1!$A$1:$I$1210</definedName>
    <definedName name="Z_5B962636_FDB6_40C6_B475_DEB85604FA6F_.wvu.FilterData" localSheetId="0" hidden="1">Лист1!$A$1:$I$1210</definedName>
    <definedName name="Z_645ED6B6_6DB0_44A6_8941_D2FCDB950F10_.wvu.FilterData" localSheetId="0" hidden="1">Лист1!$A$1:$I$1210</definedName>
    <definedName name="Z_6BF99C6E_81F6_4EB8_A047_3F54AEB3EDEA_.wvu.FilterData" localSheetId="0" hidden="1">Лист1!$A$1:$I$1210</definedName>
    <definedName name="Z_6FFC5698_510D_4BD7_AAD8_224192422A67_.wvu.FilterData" localSheetId="0" hidden="1">Лист1!$A$1:$I$1210</definedName>
    <definedName name="Z_71B86A36_C9E9_4291_9AB0_6EA32A1FBB1F_.wvu.FilterData" localSheetId="0" hidden="1">Лист1!$A$8:$I$66</definedName>
    <definedName name="Z_7582577F_78B4_44BC_972B_59FC33CDB106_.wvu.FilterData" localSheetId="0" hidden="1">Лист1!$A$8:$I$66</definedName>
    <definedName name="Z_7582577F_78B4_44BC_972B_59FC33CDB106_.wvu.PrintArea" localSheetId="0" hidden="1">Лист1!$A$1:$F$1203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$383:$387,Лист1!$390:$395,Лист1!$397:$402,Лист1!$411:$411,Лист1!$418:$428,Лист1!$438:$443,Лист1!$457:$469,Лист1!$478:$481,Лист1!$484:$488,Лист1!$494:$509,Лист1!$544:$555,Лист1!$557:$558,Лист1!$561:$575,Лист1!$581:$620,Лист1!$624:$625,Лист1!$628:$629,Лист1!$633:$648,Лист1!$651:$694,Лист1!$697:$697,Лист1!$700:$725,Лист1!$742:$753,Лист1!$754:$758,Лист1!$767:$804,Лист1!$815:$818,Лист1!$823:$824,Лист1!#REF!,Лист1!$847:$847,Лист1!$851:$853,Лист1!$855:$856,Лист1!$859:$904,Лист1!$918:$937,Лист1!$941:$946,Лист1!$949:$950,Лист1!$956:$964,Лист1!$967:$975,Лист1!$979:$982,Лист1!$986:$989,Лист1!$994:$999,Лист1!$1003:$1008,Лист1!$1068:$1084,Лист1!$1088:$1091,Лист1!$1094:$1097,Лист1!$1100:$1102,Лист1!$1105:$1113,Лист1!$1116:$1137,Лист1!$1140:$1143,Лист1!$1146:$1150,Лист1!$1153:$1164,Лист1!$1167:$1170,Лист1!$1173:$1176,Лист1!$1183:$1202,Лист1!$1207:$1208</definedName>
    <definedName name="Z_75F363F9_0D69_4EE8_9DB9_9384AB0D8C8F_.wvu.FilterData" localSheetId="0" hidden="1">Лист1!$A$1:$I$1210</definedName>
    <definedName name="Z_81C724C3_F9F0_48B8_8A04_5A1FC21A3FAF_.wvu.FilterData" localSheetId="0" hidden="1">Лист1!$A$1:$I$1210</definedName>
    <definedName name="Z_84351553_D1E6_4EE1_9920_444E0BAC9337_.wvu.FilterData" localSheetId="0" hidden="1">Лист1!$A$1:$I$1210</definedName>
    <definedName name="Z_84351553_D1E6_4EE1_9920_444E0BAC9337_.wvu.PrintArea" localSheetId="0" hidden="1">Лист1!$A$1:$F$1204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Лист1!$6:$6,Лист1!$329:$351,Лист1!$1207:$1208</definedName>
    <definedName name="Z_8D6E4F34_C121_4ADA_8268_57A23CDE27A5_.wvu.FilterData" localSheetId="0" hidden="1">Лист1!$A$8:$I$66</definedName>
    <definedName name="Z_95F3893C_B552_4C26_B2CA_C2C6F0018CBB_.wvu.FilterData" localSheetId="0" hidden="1">Лист1!$A$1:$I$1210</definedName>
    <definedName name="Z_96CDAF2D_3789_455C_8DD4_989601D77C34_.wvu.FilterData" localSheetId="0" hidden="1">Лист1!$A$1:$I$1210</definedName>
    <definedName name="Z_98245357_92A0_49EC_A278_A42484F083E3_.wvu.FilterData" localSheetId="0" hidden="1">Лист1!$A$1:$I$1210</definedName>
    <definedName name="Z_9E892D45_E857_45C4_A88F_A471B07FBAAC_.wvu.FilterData" localSheetId="0" hidden="1">Лист1!$A$1:$I$1210</definedName>
    <definedName name="Z_A0BD7774_CACF_40D9_ADCB_30B51C8F5AC6_.wvu.FilterData" localSheetId="0" hidden="1">Лист1!$A$1:$I$1210</definedName>
    <definedName name="Z_A93BA803_0450_4F01_AE54_9B63C1F5C796_.wvu.FilterData" localSheetId="0" hidden="1">Лист1!$A$8:$I$66</definedName>
    <definedName name="Z_AD2FC16A_304B_47E0_8ECD_7913528463FE_.wvu.FilterData" localSheetId="0" hidden="1">Лист1!$A$1:$I$1210</definedName>
    <definedName name="Z_AE69B03D_54EA_40C4_897A_44A9B0D663D5_.wvu.FilterData" localSheetId="0" hidden="1">Лист1!$A$8:$I$66</definedName>
    <definedName name="Z_B4AEBC89_4625_4C09_AA5F_8762C5CF90D2_.wvu.FilterData" localSheetId="0" hidden="1">Лист1!$A$8:$I$66</definedName>
    <definedName name="Z_BBFD32F9_A9EC_47F3_AF12_5A78678E6084_.wvu.FilterData" localSheetId="0" hidden="1">Лист1!$A$1:$I$1210</definedName>
    <definedName name="Z_BDCF4312_7D46_4102_8764_44F7C210C136_.wvu.FilterData" localSheetId="0" hidden="1">Лист1!$A$1:$I$1210</definedName>
    <definedName name="Z_BF042776_F251_4279_902F_54AE6884326F_.wvu.FilterData" localSheetId="0" hidden="1">Лист1!$A$8:$I$66</definedName>
    <definedName name="Z_C0433F86_6D50_4DAD_AF26_049B602C8C8C_.wvu.FilterData" localSheetId="0" hidden="1">Лист1!$A$1:$I$1210</definedName>
    <definedName name="Z_C0433F86_6D50_4DAD_AF26_049B602C8C8C_.wvu.PrintArea" localSheetId="0" hidden="1">Лист1!$A$1:$F$1204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Лист1!$6:$6,Лист1!$1207:$1208</definedName>
    <definedName name="Z_C0DB3AA3_4D24_4B41_87A3_DA8A70815763_.wvu.FilterData" localSheetId="0" hidden="1">Лист1!$A$8:$I$66</definedName>
    <definedName name="Z_C0DB3AA3_4D24_4B41_87A3_DA8A70815763_.wvu.PrintArea" localSheetId="0" hidden="1">Лист1!$A$1:$F$1203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Лист1!$6:$6,Лист1!$1207:$1208</definedName>
    <definedName name="Z_C304F6B8_0D2D_4448_A20C_A061C0372350_.wvu.FilterData" localSheetId="0" hidden="1">Лист1!$A$1:$I$1210</definedName>
    <definedName name="Z_C6024331_E149_433D_9547_6059F0660EF7_.wvu.FilterData" localSheetId="0" hidden="1">Лист1!$D$1:$D$1210</definedName>
    <definedName name="Z_C6024331_E149_433D_9547_6059F0660EF7_.wvu.PrintArea" localSheetId="0" hidden="1">Лист1!$A$1:$F$1204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$13:$13,Лист1!$60:$90,Лист1!$112:$113,Лист1!$115:$117,Лист1!#REF!,Лист1!$124:$125,Лист1!#REF!,Лист1!$133:$134,Лист1!$137:$140,Лист1!$144:$146,Лист1!#REF!,Лист1!$194:$198,Лист1!$206:$208,Лист1!$214:$214,Лист1!$218:$224,Лист1!$233:$233,Лист1!$236:$236,Лист1!$248:$252,Лист1!$272:$272,Лист1!$287:$290,Лист1!$294:$294,Лист1!$296:$305,Лист1!$307:$317,Лист1!#REF!,Лист1!$319:$326,Лист1!$332:$351,Лист1!$378:$381,Лист1!#REF!,Лист1!$385:$387,Лист1!$390:$395,Лист1!$400:$402,Лист1!$411:$411,Лист1!#REF!,Лист1!$418:$428,Лист1!$436:$441,Лист1!$453:$456,Лист1!$458:$459,Лист1!$463:$469,Лист1!$478:$481,Лист1!$484:$488,Лист1!$498:$509,Лист1!$544:$555,Лист1!$557:$562,Лист1!$565:$565,Лист1!$568:$575,Лист1!$612:$620,Лист1!$624:$648,Лист1!$651:$653,Лист1!$665:$666,Лист1!$669:$676,Лист1!$685:$694,Лист1!$697:$697,Лист1!$700:$701,Лист1!$704:$714,Лист1!$717:$725,Лист1!$751:$753,Лист1!#REF!,Лист1!#REF!,Лист1!$766:$775,Лист1!$780:$783,Лист1!$787:$795,Лист1!$800:$800,Лист1!$802:$804,Лист1!$806:$814,Лист1!$818:$818,Лист1!$830:$833,Лист1!$840:$842,Лист1!$846:$847,Лист1!$851:$853,Лист1!$855:$860,Лист1!$863:$867,Лист1!$871:$871,Лист1!$876:$889,Лист1!$892:$895,Лист1!$900:$904,Лист1!$918:$920,Лист1!$931:$933,Лист1!$936:$937,Лист1!$942:$950,Лист1!$957:$964,Лист1!$967:$971,Лист1!$974:$975,Лист1!$978:$982,Лист1!$986:$989,Лист1!$994:$996,Лист1!$999:$999,Лист1!#REF!,Лист1!$1068:$1069,Лист1!$1078:$1079,Лист1!$1082:$1084,Лист1!$1090:$1091,Лист1!$1096:$1097,Лист1!$1102:$1102,Лист1!$1106:$1108,Лист1!$1111:$1113,Лист1!$1117:$1120,Лист1!$1126:$1130,Лист1!$1135:$1137,Лист1!$1142:$1143,Лист1!$1147:$1150,Лист1!$1153:$1153,Лист1!$1161:$1162,Лист1!$1167:$1170,Лист1!$1173:$1176,Лист1!$1183:$1192,Лист1!$1195:$1202,Лист1!$1205:$1208</definedName>
    <definedName name="Z_C81684A6_61ED_4205_AF74_E88ABE089448_.wvu.FilterData" localSheetId="0" hidden="1">Лист1!$A$8:$I$66</definedName>
    <definedName name="Z_CDB48D4D_BA37_44D7_91F4_0B3444EBE2F7_.wvu.FilterData" localSheetId="0" hidden="1">Лист1!$A$1:$I$1210</definedName>
    <definedName name="Z_CE7E3295_8212_47CD_8A03_48CC2539FB31_.wvu.FilterData" localSheetId="0" hidden="1">Лист1!$A$8:$I$66</definedName>
    <definedName name="Z_CE7E3295_8212_47CD_8A03_48CC2539FB31_.wvu.PrintArea" localSheetId="0" hidden="1">Лист1!$A$1:$F$1203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Лист1!$6:$6,Лист1!$1207:$1208</definedName>
    <definedName name="Z_D20B9577_D0EB_4102_A7C2_3947083FCB09_.wvu.FilterData" localSheetId="0" hidden="1">Лист1!$A$1:$I$1210</definedName>
    <definedName name="Z_D2101E4C_4784_4C59_92B8_5305E10BF48D_.wvu.FilterData" localSheetId="0" hidden="1">Лист1!$A$1:$I$1210</definedName>
    <definedName name="Z_D48290BD_F041_4E87_A86A_92DC79D1C4BC_.wvu.FilterData" localSheetId="0" hidden="1">Лист1!$A$1:$I$1210</definedName>
    <definedName name="Z_D48290BD_F041_4E87_A86A_92DC79D1C4BC_.wvu.PrintArea" localSheetId="0" hidden="1">Лист1!$A$1:$F$1203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Лист1!$6:$6,Лист1!$1207:$1208</definedName>
    <definedName name="Z_DBBC9C30_427D_4445_B7F2_7226FB0DCA1D_.wvu.FilterData" localSheetId="0" hidden="1">Лист1!$A$1:$I$1210</definedName>
    <definedName name="Z_DD61B509_A961_4EA4_8EA7_3122B36A98F7_.wvu.FilterData" localSheetId="0" hidden="1">Лист1!$A$1:$I$1210</definedName>
    <definedName name="Z_E16FA0E2_BD42_4700_9756_EA4BA36D05AF_.wvu.FilterData" localSheetId="0" hidden="1">Лист1!$A$8:$I$66</definedName>
    <definedName name="Z_F06167F9_B806_4548_A6DD_11B62893AA8A_.wvu.FilterData" localSheetId="0" hidden="1">Лист1!$A$1:$I$1210</definedName>
    <definedName name="Z_F1424C43_03C0_47F0_9B94_1D371D070BDA_.wvu.FilterData" localSheetId="0" hidden="1">Лист1!$A$1:$I$1210</definedName>
    <definedName name="Z_F50A9206_6AB2_408A_951F_4EEE8F5FAD12_.wvu.FilterData" localSheetId="0" hidden="1">Лист1!$A$8:$I$66</definedName>
    <definedName name="Z_F50A9206_6AB2_408A_951F_4EEE8F5FAD12_.wvu.PrintArea" localSheetId="0" hidden="1">Лист1!$A$1:$F$1203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Лист1!$6:$6,Лист1!$1207:$1208</definedName>
    <definedName name="Z_FA512E41_C4BD_450A_9DE4_09791DF24DE0_.wvu.FilterData" localSheetId="0" hidden="1">Лист1!$A$1:$I$1210</definedName>
    <definedName name="Z_FCF7F1B7_7408_46F6_A57C_275B0DCDA378_.wvu.FilterData" localSheetId="0" hidden="1">Лист1!$A$1:$I$1210</definedName>
    <definedName name="Z_FCF7F1B7_7408_46F6_A57C_275B0DCDA378_.wvu.PrintArea" localSheetId="0" hidden="1">Лист1!$A$1:$F$1203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Лист1!$6:$6,Лист1!$1207:$1208</definedName>
    <definedName name="Z_FDE56866_4EA4_4F23_8438_731D5A8B0DB5_.wvu.FilterData" localSheetId="0" hidden="1">Лист1!$A$8:$I$66</definedName>
    <definedName name="Z_FEE66988_B88F_430C_BC9C_67E21EA3ABFB_.wvu.FilterData" localSheetId="0" hidden="1">Лист1!$A$1:$I$1210</definedName>
    <definedName name="Z_FFE31243_0850_4987_83F4_B67B1BD7DF08_.wvu.FilterData" localSheetId="0" hidden="1">Лист1!$A$1:$I$1210</definedName>
    <definedName name="_xlnm.Print_Titles" localSheetId="0">Лист1!$6:$8</definedName>
    <definedName name="_xlnm.Print_Area" localSheetId="0">Лист1!$A$1:$F$1203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450" i="1" l="1"/>
  <c r="D746" i="1" l="1"/>
  <c r="D745" i="1"/>
  <c r="D922" i="1"/>
  <c r="D15" i="1"/>
  <c r="D828" i="1" l="1"/>
  <c r="D254" i="1"/>
  <c r="E328" i="1" l="1"/>
  <c r="D328" i="1"/>
  <c r="D339" i="1" l="1"/>
  <c r="E339" i="1"/>
  <c r="C339" i="1"/>
  <c r="E514" i="1" l="1"/>
  <c r="E452" i="1" l="1"/>
  <c r="C119" i="1" l="1"/>
  <c r="D156" i="1" l="1"/>
  <c r="D630" i="1"/>
  <c r="D709" i="1"/>
  <c r="D50" i="1" l="1"/>
  <c r="D840" i="1" l="1"/>
  <c r="E840" i="1"/>
  <c r="C840" i="1"/>
  <c r="D834" i="1"/>
  <c r="D833" i="1" s="1"/>
  <c r="E834" i="1"/>
  <c r="E833" i="1" s="1"/>
  <c r="C834" i="1"/>
  <c r="C833" i="1" s="1"/>
  <c r="D827" i="1"/>
  <c r="D826" i="1" s="1"/>
  <c r="E827" i="1"/>
  <c r="E826" i="1" s="1"/>
  <c r="C827" i="1"/>
  <c r="C826" i="1" s="1"/>
  <c r="D154" i="1" l="1"/>
  <c r="D155" i="1"/>
  <c r="D149" i="1" l="1"/>
  <c r="D513" i="1"/>
  <c r="D511" i="1" s="1"/>
  <c r="E149" i="1" l="1"/>
  <c r="C149" i="1"/>
  <c r="D99" i="1" l="1"/>
  <c r="C445" i="1" l="1"/>
  <c r="D267" i="1" l="1"/>
  <c r="E267" i="1"/>
  <c r="C267" i="1"/>
  <c r="G12" i="1" l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3" i="1"/>
  <c r="G66" i="1"/>
  <c r="G67" i="1"/>
  <c r="G69" i="1"/>
  <c r="G70" i="1"/>
  <c r="G73" i="1"/>
  <c r="G76" i="1"/>
  <c r="G77" i="1"/>
  <c r="G80" i="1"/>
  <c r="G83" i="1"/>
  <c r="G84" i="1"/>
  <c r="G86" i="1"/>
  <c r="G89" i="1"/>
  <c r="G90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5" i="1"/>
  <c r="G116" i="1"/>
  <c r="G117" i="1"/>
  <c r="G120" i="1"/>
  <c r="G122" i="1"/>
  <c r="G123" i="1"/>
  <c r="G124" i="1"/>
  <c r="G125" i="1"/>
  <c r="G127" i="1"/>
  <c r="G128" i="1"/>
  <c r="G130" i="1"/>
  <c r="G131" i="1"/>
  <c r="G134" i="1"/>
  <c r="G136" i="1"/>
  <c r="G137" i="1"/>
  <c r="G138" i="1"/>
  <c r="G139" i="1"/>
  <c r="G140" i="1"/>
  <c r="G142" i="1"/>
  <c r="G143" i="1"/>
  <c r="G144" i="1"/>
  <c r="G145" i="1"/>
  <c r="G146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3" i="1"/>
  <c r="G195" i="1"/>
  <c r="G197" i="1"/>
  <c r="G198" i="1"/>
  <c r="G200" i="1"/>
  <c r="G201" i="1"/>
  <c r="G202" i="1"/>
  <c r="G203" i="1"/>
  <c r="G204" i="1"/>
  <c r="G205" i="1"/>
  <c r="G206" i="1"/>
  <c r="G207" i="1"/>
  <c r="G208" i="1"/>
  <c r="G210" i="1"/>
  <c r="G213" i="1"/>
  <c r="G214" i="1"/>
  <c r="G216" i="1"/>
  <c r="G217" i="1"/>
  <c r="G218" i="1"/>
  <c r="G219" i="1"/>
  <c r="G220" i="1"/>
  <c r="G221" i="1"/>
  <c r="G222" i="1"/>
  <c r="G224" i="1"/>
  <c r="G228" i="1"/>
  <c r="G230" i="1"/>
  <c r="G232" i="1"/>
  <c r="G233" i="1"/>
  <c r="G235" i="1"/>
  <c r="G236" i="1"/>
  <c r="G240" i="1"/>
  <c r="G242" i="1"/>
  <c r="G243" i="1"/>
  <c r="G244" i="1"/>
  <c r="G245" i="1"/>
  <c r="G247" i="1"/>
  <c r="G248" i="1"/>
  <c r="G251" i="1"/>
  <c r="G252" i="1"/>
  <c r="G256" i="1"/>
  <c r="G257" i="1"/>
  <c r="G258" i="1"/>
  <c r="G261" i="1"/>
  <c r="G264" i="1"/>
  <c r="G267" i="1"/>
  <c r="G268" i="1"/>
  <c r="G271" i="1"/>
  <c r="G272" i="1"/>
  <c r="G276" i="1"/>
  <c r="G278" i="1"/>
  <c r="G279" i="1"/>
  <c r="G280" i="1"/>
  <c r="G281" i="1"/>
  <c r="G282" i="1"/>
  <c r="G283" i="1"/>
  <c r="G284" i="1"/>
  <c r="G285" i="1"/>
  <c r="G288" i="1"/>
  <c r="G289" i="1"/>
  <c r="G290" i="1"/>
  <c r="G293" i="1"/>
  <c r="G294" i="1"/>
  <c r="G298" i="1"/>
  <c r="G301" i="1"/>
  <c r="G303" i="1"/>
  <c r="G305" i="1"/>
  <c r="G308" i="1"/>
  <c r="G310" i="1"/>
  <c r="G312" i="1"/>
  <c r="G313" i="1"/>
  <c r="G314" i="1"/>
  <c r="G317" i="1"/>
  <c r="G321" i="1"/>
  <c r="G322" i="1"/>
  <c r="G323" i="1"/>
  <c r="G326" i="1"/>
  <c r="G329" i="1"/>
  <c r="G331" i="1"/>
  <c r="G332" i="1"/>
  <c r="G333" i="1"/>
  <c r="G334" i="1"/>
  <c r="G335" i="1"/>
  <c r="G336" i="1"/>
  <c r="G338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4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4" i="1"/>
  <c r="G385" i="1"/>
  <c r="G386" i="1"/>
  <c r="G387" i="1"/>
  <c r="G389" i="1"/>
  <c r="G392" i="1"/>
  <c r="G393" i="1"/>
  <c r="G394" i="1"/>
  <c r="G395" i="1"/>
  <c r="G399" i="1"/>
  <c r="G400" i="1"/>
  <c r="G401" i="1"/>
  <c r="G402" i="1"/>
  <c r="G405" i="1"/>
  <c r="G408" i="1"/>
  <c r="G409" i="1"/>
  <c r="G410" i="1"/>
  <c r="G411" i="1"/>
  <c r="G415" i="1"/>
  <c r="G416" i="1"/>
  <c r="G417" i="1"/>
  <c r="G418" i="1"/>
  <c r="G419" i="1"/>
  <c r="G422" i="1"/>
  <c r="G424" i="1"/>
  <c r="G425" i="1"/>
  <c r="G426" i="1"/>
  <c r="G427" i="1"/>
  <c r="G428" i="1"/>
  <c r="G432" i="1"/>
  <c r="G433" i="1"/>
  <c r="G434" i="1"/>
  <c r="G435" i="1"/>
  <c r="G437" i="1"/>
  <c r="G438" i="1"/>
  <c r="G440" i="1"/>
  <c r="G443" i="1"/>
  <c r="G446" i="1"/>
  <c r="G447" i="1"/>
  <c r="G448" i="1"/>
  <c r="G449" i="1"/>
  <c r="G451" i="1"/>
  <c r="G452" i="1"/>
  <c r="G453" i="1"/>
  <c r="G454" i="1"/>
  <c r="G455" i="1"/>
  <c r="G456" i="1"/>
  <c r="G459" i="1"/>
  <c r="G461" i="1"/>
  <c r="G462" i="1"/>
  <c r="G463" i="1"/>
  <c r="G467" i="1"/>
  <c r="G468" i="1"/>
  <c r="G469" i="1"/>
  <c r="G473" i="1"/>
  <c r="G474" i="1"/>
  <c r="G476" i="1"/>
  <c r="G479" i="1"/>
  <c r="G480" i="1"/>
  <c r="G481" i="1"/>
  <c r="G483" i="1"/>
  <c r="G484" i="1"/>
  <c r="G485" i="1"/>
  <c r="G486" i="1"/>
  <c r="G487" i="1"/>
  <c r="G488" i="1"/>
  <c r="G491" i="1"/>
  <c r="G492" i="1"/>
  <c r="G493" i="1"/>
  <c r="G497" i="1"/>
  <c r="G498" i="1"/>
  <c r="G499" i="1"/>
  <c r="G500" i="1"/>
  <c r="G501" i="1"/>
  <c r="G504" i="1"/>
  <c r="G505" i="1"/>
  <c r="G506" i="1"/>
  <c r="G507" i="1"/>
  <c r="G508" i="1"/>
  <c r="G512" i="1"/>
  <c r="G513" i="1"/>
  <c r="G514" i="1"/>
  <c r="G515" i="1"/>
  <c r="G516" i="1"/>
  <c r="G517" i="1"/>
  <c r="G518" i="1"/>
  <c r="G519" i="1"/>
  <c r="G520" i="1"/>
  <c r="G521" i="1"/>
  <c r="G522" i="1"/>
  <c r="G525" i="1"/>
  <c r="G529" i="1"/>
  <c r="G530" i="1"/>
  <c r="G532" i="1"/>
  <c r="G536" i="1"/>
  <c r="G537" i="1"/>
  <c r="G540" i="1"/>
  <c r="G541" i="1"/>
  <c r="G542" i="1"/>
  <c r="G546" i="1"/>
  <c r="G548" i="1"/>
  <c r="G551" i="1"/>
  <c r="G552" i="1"/>
  <c r="G555" i="1"/>
  <c r="G558" i="1"/>
  <c r="G560" i="1"/>
  <c r="G562" i="1"/>
  <c r="G564" i="1"/>
  <c r="G565" i="1"/>
  <c r="G567" i="1"/>
  <c r="G568" i="1"/>
  <c r="G569" i="1"/>
  <c r="G570" i="1"/>
  <c r="G571" i="1"/>
  <c r="G572" i="1"/>
  <c r="G573" i="1"/>
  <c r="G575" i="1"/>
  <c r="G579" i="1"/>
  <c r="G580" i="1"/>
  <c r="G581" i="1"/>
  <c r="G582" i="1"/>
  <c r="G583" i="1"/>
  <c r="G585" i="1"/>
  <c r="G586" i="1"/>
  <c r="G587" i="1"/>
  <c r="G588" i="1"/>
  <c r="G589" i="1"/>
  <c r="G590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5" i="1"/>
  <c r="G627" i="1"/>
  <c r="G629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4" i="1"/>
  <c r="G646" i="1"/>
  <c r="G648" i="1"/>
  <c r="G650" i="1"/>
  <c r="G651" i="1"/>
  <c r="G653" i="1"/>
  <c r="G655" i="1"/>
  <c r="G656" i="1"/>
  <c r="G657" i="1"/>
  <c r="G658" i="1"/>
  <c r="G659" i="1"/>
  <c r="G660" i="1"/>
  <c r="G661" i="1"/>
  <c r="G662" i="1"/>
  <c r="G663" i="1"/>
  <c r="G664" i="1"/>
  <c r="G666" i="1"/>
  <c r="G668" i="1"/>
  <c r="G669" i="1"/>
  <c r="G671" i="1"/>
  <c r="G672" i="1"/>
  <c r="G674" i="1"/>
  <c r="G676" i="1"/>
  <c r="G678" i="1"/>
  <c r="G679" i="1"/>
  <c r="G680" i="1"/>
  <c r="G682" i="1"/>
  <c r="G684" i="1"/>
  <c r="G685" i="1"/>
  <c r="G686" i="1"/>
  <c r="G687" i="1"/>
  <c r="G689" i="1"/>
  <c r="G691" i="1"/>
  <c r="G693" i="1"/>
  <c r="G694" i="1"/>
  <c r="G697" i="1"/>
  <c r="G699" i="1"/>
  <c r="G701" i="1"/>
  <c r="G703" i="1"/>
  <c r="G705" i="1"/>
  <c r="G706" i="1"/>
  <c r="G708" i="1"/>
  <c r="G710" i="1"/>
  <c r="G711" i="1"/>
  <c r="G712" i="1"/>
  <c r="G713" i="1"/>
  <c r="G714" i="1"/>
  <c r="G716" i="1"/>
  <c r="G718" i="1"/>
  <c r="G719" i="1"/>
  <c r="G720" i="1"/>
  <c r="G721" i="1"/>
  <c r="G722" i="1"/>
  <c r="G724" i="1"/>
  <c r="G725" i="1"/>
  <c r="G728" i="1"/>
  <c r="G729" i="1"/>
  <c r="G730" i="1"/>
  <c r="G731" i="1"/>
  <c r="G732" i="1"/>
  <c r="G733" i="1"/>
  <c r="G734" i="1"/>
  <c r="G735" i="1"/>
  <c r="G736" i="1"/>
  <c r="G737" i="1"/>
  <c r="G738" i="1"/>
  <c r="G740" i="1"/>
  <c r="G744" i="1"/>
  <c r="G745" i="1"/>
  <c r="G746" i="1"/>
  <c r="G747" i="1"/>
  <c r="G750" i="1"/>
  <c r="G751" i="1"/>
  <c r="G753" i="1"/>
  <c r="G756" i="1"/>
  <c r="G757" i="1"/>
  <c r="G758" i="1"/>
  <c r="G762" i="1"/>
  <c r="G763" i="1"/>
  <c r="G764" i="1"/>
  <c r="G765" i="1"/>
  <c r="G766" i="1"/>
  <c r="G767" i="1"/>
  <c r="G768" i="1"/>
  <c r="G769" i="1"/>
  <c r="G770" i="1"/>
  <c r="G772" i="1"/>
  <c r="G773" i="1"/>
  <c r="G774" i="1"/>
  <c r="G775" i="1"/>
  <c r="G778" i="1"/>
  <c r="G779" i="1"/>
  <c r="G780" i="1"/>
  <c r="G783" i="1"/>
  <c r="G786" i="1"/>
  <c r="G787" i="1"/>
  <c r="G788" i="1"/>
  <c r="G791" i="1"/>
  <c r="G792" i="1"/>
  <c r="G793" i="1"/>
  <c r="G795" i="1"/>
  <c r="G799" i="1"/>
  <c r="G800" i="1"/>
  <c r="G801" i="1"/>
  <c r="G804" i="1"/>
  <c r="G808" i="1"/>
  <c r="G809" i="1"/>
  <c r="G810" i="1"/>
  <c r="G811" i="1"/>
  <c r="G812" i="1"/>
  <c r="G813" i="1"/>
  <c r="G814" i="1"/>
  <c r="G817" i="1"/>
  <c r="G818" i="1"/>
  <c r="G822" i="1"/>
  <c r="G823" i="1"/>
  <c r="G824" i="1"/>
  <c r="G828" i="1"/>
  <c r="G829" i="1"/>
  <c r="G832" i="1"/>
  <c r="G835" i="1"/>
  <c r="G838" i="1"/>
  <c r="G839" i="1"/>
  <c r="G841" i="1"/>
  <c r="G842" i="1"/>
  <c r="G846" i="1"/>
  <c r="G847" i="1"/>
  <c r="G850" i="1"/>
  <c r="G851" i="1"/>
  <c r="G853" i="1"/>
  <c r="G856" i="1"/>
  <c r="G858" i="1"/>
  <c r="G860" i="1"/>
  <c r="G862" i="1"/>
  <c r="G864" i="1"/>
  <c r="G866" i="1"/>
  <c r="G868" i="1"/>
  <c r="G870" i="1"/>
  <c r="G871" i="1"/>
  <c r="G873" i="1"/>
  <c r="G874" i="1"/>
  <c r="G875" i="1"/>
  <c r="G877" i="1"/>
  <c r="G879" i="1"/>
  <c r="G881" i="1"/>
  <c r="G883" i="1"/>
  <c r="G885" i="1"/>
  <c r="G887" i="1"/>
  <c r="G889" i="1"/>
  <c r="G891" i="1"/>
  <c r="G893" i="1"/>
  <c r="G895" i="1"/>
  <c r="G897" i="1"/>
  <c r="G899" i="1"/>
  <c r="G901" i="1"/>
  <c r="G903" i="1"/>
  <c r="G904" i="1"/>
  <c r="G908" i="1"/>
  <c r="G910" i="1"/>
  <c r="G911" i="1"/>
  <c r="G912" i="1"/>
  <c r="G913" i="1"/>
  <c r="G914" i="1"/>
  <c r="G917" i="1"/>
  <c r="G918" i="1"/>
  <c r="G920" i="1"/>
  <c r="G923" i="1"/>
  <c r="G924" i="1"/>
  <c r="G928" i="1"/>
  <c r="G932" i="1"/>
  <c r="G933" i="1"/>
  <c r="G935" i="1"/>
  <c r="G936" i="1"/>
  <c r="G937" i="1"/>
  <c r="G940" i="1"/>
  <c r="G941" i="1"/>
  <c r="G942" i="1"/>
  <c r="G943" i="1"/>
  <c r="G944" i="1"/>
  <c r="G945" i="1"/>
  <c r="G946" i="1"/>
  <c r="G948" i="1"/>
  <c r="G949" i="1"/>
  <c r="G950" i="1"/>
  <c r="G952" i="1"/>
  <c r="G953" i="1"/>
  <c r="G955" i="1"/>
  <c r="G956" i="1"/>
  <c r="G957" i="1"/>
  <c r="G958" i="1"/>
  <c r="G959" i="1"/>
  <c r="G960" i="1"/>
  <c r="G961" i="1"/>
  <c r="G962" i="1"/>
  <c r="G963" i="1"/>
  <c r="G964" i="1"/>
  <c r="G966" i="1"/>
  <c r="G967" i="1"/>
  <c r="G968" i="1"/>
  <c r="G969" i="1"/>
  <c r="G970" i="1"/>
  <c r="G971" i="1"/>
  <c r="G973" i="1"/>
  <c r="G974" i="1"/>
  <c r="G975" i="1"/>
  <c r="G978" i="1"/>
  <c r="G979" i="1"/>
  <c r="G980" i="1"/>
  <c r="G981" i="1"/>
  <c r="G982" i="1"/>
  <c r="G983" i="1"/>
  <c r="G985" i="1"/>
  <c r="G986" i="1"/>
  <c r="G987" i="1"/>
  <c r="G988" i="1"/>
  <c r="G989" i="1"/>
  <c r="G991" i="1"/>
  <c r="G992" i="1"/>
  <c r="G993" i="1"/>
  <c r="G994" i="1"/>
  <c r="G995" i="1"/>
  <c r="G996" i="1"/>
  <c r="G998" i="1"/>
  <c r="G999" i="1"/>
  <c r="G1001" i="1"/>
  <c r="G1002" i="1"/>
  <c r="G1003" i="1"/>
  <c r="G1004" i="1"/>
  <c r="G1006" i="1"/>
  <c r="G1007" i="1"/>
  <c r="G1008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1" i="1"/>
  <c r="G1072" i="1"/>
  <c r="G1073" i="1"/>
  <c r="G1074" i="1"/>
  <c r="G1075" i="1"/>
  <c r="G1077" i="1"/>
  <c r="G1078" i="1"/>
  <c r="G1079" i="1"/>
  <c r="G1081" i="1"/>
  <c r="G1082" i="1"/>
  <c r="G1083" i="1"/>
  <c r="G1084" i="1"/>
  <c r="G1086" i="1"/>
  <c r="G1087" i="1"/>
  <c r="G1088" i="1"/>
  <c r="G1089" i="1"/>
  <c r="G1090" i="1"/>
  <c r="G1091" i="1"/>
  <c r="G1093" i="1"/>
  <c r="G1094" i="1"/>
  <c r="G1095" i="1"/>
  <c r="G1096" i="1"/>
  <c r="G1097" i="1"/>
  <c r="G1099" i="1"/>
  <c r="G1100" i="1"/>
  <c r="G1101" i="1"/>
  <c r="G1102" i="1"/>
  <c r="G1104" i="1"/>
  <c r="G1105" i="1"/>
  <c r="G1106" i="1"/>
  <c r="G1107" i="1"/>
  <c r="G1108" i="1"/>
  <c r="G1110" i="1"/>
  <c r="G1111" i="1"/>
  <c r="G1112" i="1"/>
  <c r="G1113" i="1"/>
  <c r="G1115" i="1"/>
  <c r="G1116" i="1"/>
  <c r="G1117" i="1"/>
  <c r="G1118" i="1"/>
  <c r="G1119" i="1"/>
  <c r="G1120" i="1"/>
  <c r="G1122" i="1"/>
  <c r="G1123" i="1"/>
  <c r="G1124" i="1"/>
  <c r="G1125" i="1"/>
  <c r="G1126" i="1"/>
  <c r="G1128" i="1"/>
  <c r="G1129" i="1"/>
  <c r="G1130" i="1"/>
  <c r="G1132" i="1"/>
  <c r="G1133" i="1"/>
  <c r="G1134" i="1"/>
  <c r="G1135" i="1"/>
  <c r="G1136" i="1"/>
  <c r="G1137" i="1"/>
  <c r="G1139" i="1"/>
  <c r="G1140" i="1"/>
  <c r="G1141" i="1"/>
  <c r="G1142" i="1"/>
  <c r="G1143" i="1"/>
  <c r="G1145" i="1"/>
  <c r="G1146" i="1"/>
  <c r="G1148" i="1"/>
  <c r="G1149" i="1"/>
  <c r="G1150" i="1"/>
  <c r="G1152" i="1"/>
  <c r="G1153" i="1"/>
  <c r="G1155" i="1"/>
  <c r="G1156" i="1"/>
  <c r="G1157" i="1"/>
  <c r="G1158" i="1"/>
  <c r="G1160" i="1"/>
  <c r="G1161" i="1"/>
  <c r="G1162" i="1"/>
  <c r="G1164" i="1"/>
  <c r="G1166" i="1"/>
  <c r="G1167" i="1"/>
  <c r="G1168" i="1"/>
  <c r="G1169" i="1"/>
  <c r="G1170" i="1"/>
  <c r="G1172" i="1"/>
  <c r="G1173" i="1"/>
  <c r="G1174" i="1"/>
  <c r="G1175" i="1"/>
  <c r="G1176" i="1"/>
  <c r="G1178" i="1"/>
  <c r="G1179" i="1"/>
  <c r="G1180" i="1"/>
  <c r="G1181" i="1"/>
  <c r="G1182" i="1"/>
  <c r="G1183" i="1"/>
  <c r="G1184" i="1"/>
  <c r="G1185" i="1"/>
  <c r="G1186" i="1"/>
  <c r="G1188" i="1"/>
  <c r="G1189" i="1"/>
  <c r="G1190" i="1"/>
  <c r="G1191" i="1"/>
  <c r="G1192" i="1"/>
  <c r="G1194" i="1"/>
  <c r="G1195" i="1"/>
  <c r="G1196" i="1"/>
  <c r="G1197" i="1"/>
  <c r="G1198" i="1"/>
  <c r="G1200" i="1"/>
  <c r="G1201" i="1"/>
  <c r="D122" i="1"/>
  <c r="D79" i="1"/>
  <c r="D78" i="1" s="1"/>
  <c r="E79" i="1"/>
  <c r="E78" i="1" s="1"/>
  <c r="G78" i="1"/>
  <c r="C79" i="1"/>
  <c r="C78" i="1" s="1"/>
  <c r="G79" i="1" l="1"/>
  <c r="G827" i="1"/>
  <c r="G977" i="1" l="1"/>
  <c r="G450" i="1"/>
  <c r="D241" i="1"/>
  <c r="E241" i="1"/>
  <c r="C241" i="1"/>
  <c r="G241" i="1" l="1"/>
  <c r="D927" i="1"/>
  <c r="D926" i="1" s="1"/>
  <c r="D925" i="1" s="1"/>
  <c r="E927" i="1"/>
  <c r="E926" i="1" s="1"/>
  <c r="E925" i="1" s="1"/>
  <c r="C927" i="1"/>
  <c r="C926" i="1" s="1"/>
  <c r="C925" i="1" s="1"/>
  <c r="C777" i="1"/>
  <c r="G926" i="1" l="1"/>
  <c r="G925" i="1"/>
  <c r="G927" i="1"/>
  <c r="G696" i="1"/>
  <c r="D591" i="1"/>
  <c r="E591" i="1"/>
  <c r="G591" i="1"/>
  <c r="C591" i="1"/>
  <c r="C584" i="1"/>
  <c r="E584" i="1"/>
  <c r="D584" i="1"/>
  <c r="D330" i="1"/>
  <c r="E330" i="1"/>
  <c r="G330" i="1"/>
  <c r="C330" i="1"/>
  <c r="D312" i="1"/>
  <c r="G584" i="1" l="1"/>
  <c r="E578" i="1"/>
  <c r="D578" i="1"/>
  <c r="G578" i="1"/>
  <c r="G339" i="1"/>
  <c r="G328" i="1"/>
  <c r="D68" i="1"/>
  <c r="E68" i="1"/>
  <c r="C68" i="1"/>
  <c r="G68" i="1" l="1"/>
  <c r="D528" i="1"/>
  <c r="E528" i="1"/>
  <c r="G528" i="1"/>
  <c r="C528" i="1"/>
  <c r="D1199" i="1" l="1"/>
  <c r="E1199" i="1"/>
  <c r="C1199" i="1"/>
  <c r="D1193" i="1"/>
  <c r="E1193" i="1"/>
  <c r="C1193" i="1"/>
  <c r="D1187" i="1"/>
  <c r="E1187" i="1"/>
  <c r="C1187" i="1"/>
  <c r="C1177" i="1"/>
  <c r="D1177" i="1"/>
  <c r="E1177" i="1"/>
  <c r="D1171" i="1"/>
  <c r="E1171" i="1"/>
  <c r="G1171" i="1"/>
  <c r="C1171" i="1"/>
  <c r="D1165" i="1"/>
  <c r="E1165" i="1"/>
  <c r="C1165" i="1"/>
  <c r="C1163" i="1"/>
  <c r="D1159" i="1"/>
  <c r="E1159" i="1"/>
  <c r="G1159" i="1"/>
  <c r="C1159" i="1"/>
  <c r="D1154" i="1"/>
  <c r="E1154" i="1"/>
  <c r="G1154" i="1"/>
  <c r="C1154" i="1"/>
  <c r="D1151" i="1"/>
  <c r="E1151" i="1"/>
  <c r="G1151" i="1"/>
  <c r="C1151" i="1"/>
  <c r="D1147" i="1"/>
  <c r="E1147" i="1"/>
  <c r="C1147" i="1"/>
  <c r="D1144" i="1"/>
  <c r="E1144" i="1"/>
  <c r="C1144" i="1"/>
  <c r="D1138" i="1"/>
  <c r="E1138" i="1"/>
  <c r="C1138" i="1"/>
  <c r="C1131" i="1"/>
  <c r="D1131" i="1"/>
  <c r="E1131" i="1"/>
  <c r="G1131" i="1"/>
  <c r="D1127" i="1"/>
  <c r="E1127" i="1"/>
  <c r="C1127" i="1"/>
  <c r="D1121" i="1"/>
  <c r="E1121" i="1"/>
  <c r="C1121" i="1"/>
  <c r="D1114" i="1"/>
  <c r="E1114" i="1"/>
  <c r="G1114" i="1"/>
  <c r="C1114" i="1"/>
  <c r="D1109" i="1"/>
  <c r="E1109" i="1"/>
  <c r="C1109" i="1"/>
  <c r="D1103" i="1"/>
  <c r="E1103" i="1"/>
  <c r="C1103" i="1"/>
  <c r="D1098" i="1"/>
  <c r="E1098" i="1"/>
  <c r="C1098" i="1"/>
  <c r="D1092" i="1"/>
  <c r="E1092" i="1"/>
  <c r="G1092" i="1"/>
  <c r="C1092" i="1"/>
  <c r="D1085" i="1"/>
  <c r="E1085" i="1"/>
  <c r="G1085" i="1"/>
  <c r="C1085" i="1"/>
  <c r="D1080" i="1"/>
  <c r="E1080" i="1"/>
  <c r="C1080" i="1"/>
  <c r="D1076" i="1"/>
  <c r="E1076" i="1"/>
  <c r="G1076" i="1"/>
  <c r="C1076" i="1"/>
  <c r="D1070" i="1"/>
  <c r="E1070" i="1"/>
  <c r="G1070" i="1"/>
  <c r="C1070" i="1"/>
  <c r="D1009" i="1"/>
  <c r="E1009" i="1"/>
  <c r="C1009" i="1"/>
  <c r="D1005" i="1"/>
  <c r="E1005" i="1"/>
  <c r="C1005" i="1"/>
  <c r="D1000" i="1"/>
  <c r="E1000" i="1"/>
  <c r="C1000" i="1"/>
  <c r="D997" i="1"/>
  <c r="E997" i="1"/>
  <c r="G997" i="1"/>
  <c r="C997" i="1"/>
  <c r="D990" i="1"/>
  <c r="E990" i="1"/>
  <c r="G990" i="1"/>
  <c r="C990" i="1"/>
  <c r="D984" i="1"/>
  <c r="E984" i="1"/>
  <c r="C984" i="1"/>
  <c r="D976" i="1"/>
  <c r="E976" i="1"/>
  <c r="C976" i="1"/>
  <c r="D972" i="1"/>
  <c r="E972" i="1"/>
  <c r="C972" i="1"/>
  <c r="D965" i="1"/>
  <c r="E965" i="1"/>
  <c r="C965" i="1"/>
  <c r="D954" i="1"/>
  <c r="E954" i="1"/>
  <c r="C954" i="1"/>
  <c r="D951" i="1"/>
  <c r="E951" i="1"/>
  <c r="C951" i="1"/>
  <c r="D947" i="1"/>
  <c r="E947" i="1"/>
  <c r="G947" i="1"/>
  <c r="C947" i="1"/>
  <c r="D939" i="1"/>
  <c r="E939" i="1"/>
  <c r="C939" i="1"/>
  <c r="D934" i="1"/>
  <c r="E934" i="1"/>
  <c r="C934" i="1"/>
  <c r="D931" i="1"/>
  <c r="E931" i="1"/>
  <c r="G931" i="1"/>
  <c r="C931" i="1"/>
  <c r="D921" i="1"/>
  <c r="E922" i="1"/>
  <c r="E921" i="1" s="1"/>
  <c r="C922" i="1"/>
  <c r="C921" i="1" s="1"/>
  <c r="D919" i="1"/>
  <c r="E919" i="1"/>
  <c r="G919" i="1"/>
  <c r="C919" i="1"/>
  <c r="D916" i="1"/>
  <c r="E916" i="1"/>
  <c r="C916" i="1"/>
  <c r="D907" i="1"/>
  <c r="D906" i="1" s="1"/>
  <c r="E907" i="1"/>
  <c r="E906" i="1" s="1"/>
  <c r="C907" i="1"/>
  <c r="C906" i="1" s="1"/>
  <c r="D902" i="1"/>
  <c r="E902" i="1"/>
  <c r="C902" i="1"/>
  <c r="D900" i="1"/>
  <c r="E900" i="1"/>
  <c r="G900" i="1"/>
  <c r="C900" i="1"/>
  <c r="D898" i="1"/>
  <c r="E898" i="1"/>
  <c r="C898" i="1"/>
  <c r="D896" i="1"/>
  <c r="E896" i="1"/>
  <c r="C896" i="1"/>
  <c r="D894" i="1"/>
  <c r="E894" i="1"/>
  <c r="C894" i="1"/>
  <c r="D892" i="1"/>
  <c r="E892" i="1"/>
  <c r="G892" i="1"/>
  <c r="C892" i="1"/>
  <c r="D890" i="1"/>
  <c r="E890" i="1"/>
  <c r="C890" i="1"/>
  <c r="D888" i="1"/>
  <c r="E888" i="1"/>
  <c r="C888" i="1"/>
  <c r="D886" i="1"/>
  <c r="E886" i="1"/>
  <c r="C886" i="1"/>
  <c r="D884" i="1"/>
  <c r="E884" i="1"/>
  <c r="G884" i="1"/>
  <c r="C884" i="1"/>
  <c r="D882" i="1"/>
  <c r="E882" i="1"/>
  <c r="C882" i="1"/>
  <c r="D880" i="1"/>
  <c r="E880" i="1"/>
  <c r="C880" i="1"/>
  <c r="D878" i="1"/>
  <c r="E878" i="1"/>
  <c r="C878" i="1"/>
  <c r="D876" i="1"/>
  <c r="E876" i="1"/>
  <c r="C876" i="1"/>
  <c r="D872" i="1"/>
  <c r="E872" i="1"/>
  <c r="C872" i="1"/>
  <c r="C867" i="1"/>
  <c r="D869" i="1"/>
  <c r="E869" i="1"/>
  <c r="C869" i="1"/>
  <c r="D867" i="1"/>
  <c r="E867" i="1"/>
  <c r="D865" i="1"/>
  <c r="E865" i="1"/>
  <c r="C865" i="1"/>
  <c r="D863" i="1"/>
  <c r="E863" i="1"/>
  <c r="C863" i="1"/>
  <c r="D861" i="1"/>
  <c r="E861" i="1"/>
  <c r="C861" i="1"/>
  <c r="D859" i="1"/>
  <c r="E859" i="1"/>
  <c r="C859" i="1"/>
  <c r="D857" i="1"/>
  <c r="E857" i="1"/>
  <c r="C857" i="1"/>
  <c r="D855" i="1"/>
  <c r="E855" i="1"/>
  <c r="C855" i="1"/>
  <c r="E852" i="1"/>
  <c r="D852" i="1"/>
  <c r="C852" i="1"/>
  <c r="D849" i="1"/>
  <c r="E849" i="1"/>
  <c r="G849" i="1"/>
  <c r="C849" i="1"/>
  <c r="D845" i="1"/>
  <c r="D844" i="1" s="1"/>
  <c r="E845" i="1"/>
  <c r="E844" i="1" s="1"/>
  <c r="C845" i="1"/>
  <c r="C844" i="1" s="1"/>
  <c r="D837" i="1"/>
  <c r="D836" i="1" s="1"/>
  <c r="E837" i="1"/>
  <c r="E836" i="1" s="1"/>
  <c r="C837" i="1"/>
  <c r="C836" i="1" s="1"/>
  <c r="D831" i="1"/>
  <c r="D830" i="1" s="1"/>
  <c r="E831" i="1"/>
  <c r="E830" i="1" s="1"/>
  <c r="C831" i="1"/>
  <c r="C830" i="1" s="1"/>
  <c r="E821" i="1"/>
  <c r="E820" i="1" s="1"/>
  <c r="E819" i="1" s="1"/>
  <c r="D821" i="1"/>
  <c r="D820" i="1" s="1"/>
  <c r="D819" i="1" s="1"/>
  <c r="C821" i="1"/>
  <c r="C820" i="1" s="1"/>
  <c r="C819" i="1" s="1"/>
  <c r="C816" i="1"/>
  <c r="C815" i="1" s="1"/>
  <c r="D816" i="1"/>
  <c r="D815" i="1" s="1"/>
  <c r="E816" i="1"/>
  <c r="E815" i="1" s="1"/>
  <c r="D807" i="1"/>
  <c r="D806" i="1" s="1"/>
  <c r="E807" i="1"/>
  <c r="E806" i="1" s="1"/>
  <c r="C807" i="1"/>
  <c r="C806" i="1" s="1"/>
  <c r="D803" i="1"/>
  <c r="D802" i="1" s="1"/>
  <c r="E803" i="1"/>
  <c r="E802" i="1" s="1"/>
  <c r="C803" i="1"/>
  <c r="C802" i="1" s="1"/>
  <c r="D798" i="1"/>
  <c r="D797" i="1" s="1"/>
  <c r="E798" i="1"/>
  <c r="E797" i="1" s="1"/>
  <c r="C798" i="1"/>
  <c r="C797" i="1" s="1"/>
  <c r="E794" i="1"/>
  <c r="D794" i="1"/>
  <c r="C794" i="1"/>
  <c r="D790" i="1"/>
  <c r="E790" i="1"/>
  <c r="G790" i="1"/>
  <c r="C790" i="1"/>
  <c r="D785" i="1"/>
  <c r="D784" i="1" s="1"/>
  <c r="E785" i="1"/>
  <c r="E784" i="1" s="1"/>
  <c r="C785" i="1"/>
  <c r="C784" i="1" s="1"/>
  <c r="D782" i="1"/>
  <c r="D781" i="1" s="1"/>
  <c r="E782" i="1"/>
  <c r="E781" i="1" s="1"/>
  <c r="C782" i="1"/>
  <c r="C781" i="1" s="1"/>
  <c r="D777" i="1"/>
  <c r="D776" i="1" s="1"/>
  <c r="E777" i="1"/>
  <c r="E776" i="1" s="1"/>
  <c r="C776" i="1"/>
  <c r="D771" i="1"/>
  <c r="E771" i="1"/>
  <c r="C771" i="1"/>
  <c r="D761" i="1"/>
  <c r="E761" i="1"/>
  <c r="C761" i="1"/>
  <c r="D755" i="1"/>
  <c r="D754" i="1" s="1"/>
  <c r="E755" i="1"/>
  <c r="E754" i="1" s="1"/>
  <c r="C755" i="1"/>
  <c r="C754" i="1" s="1"/>
  <c r="D749" i="1"/>
  <c r="D748" i="1" s="1"/>
  <c r="E749" i="1"/>
  <c r="E748" i="1" s="1"/>
  <c r="C749" i="1"/>
  <c r="C748" i="1" s="1"/>
  <c r="D743" i="1"/>
  <c r="D742" i="1" s="1"/>
  <c r="E743" i="1"/>
  <c r="E742" i="1" s="1"/>
  <c r="C743" i="1"/>
  <c r="C742" i="1" s="1"/>
  <c r="D739" i="1"/>
  <c r="E739" i="1"/>
  <c r="G739" i="1"/>
  <c r="C739" i="1"/>
  <c r="D727" i="1"/>
  <c r="E727" i="1"/>
  <c r="C727" i="1"/>
  <c r="D723" i="1"/>
  <c r="E723" i="1"/>
  <c r="C723" i="1"/>
  <c r="D717" i="1"/>
  <c r="E717" i="1"/>
  <c r="G717" i="1"/>
  <c r="C717" i="1"/>
  <c r="D715" i="1"/>
  <c r="E715" i="1"/>
  <c r="C715" i="1"/>
  <c r="E709" i="1"/>
  <c r="G709" i="1"/>
  <c r="C709" i="1"/>
  <c r="D707" i="1"/>
  <c r="E707" i="1"/>
  <c r="C707" i="1"/>
  <c r="D704" i="1"/>
  <c r="E704" i="1"/>
  <c r="C704" i="1"/>
  <c r="D702" i="1"/>
  <c r="E702" i="1"/>
  <c r="G702" i="1"/>
  <c r="C702" i="1"/>
  <c r="D700" i="1"/>
  <c r="E700" i="1"/>
  <c r="C700" i="1"/>
  <c r="D698" i="1"/>
  <c r="E698" i="1"/>
  <c r="C698" i="1"/>
  <c r="D695" i="1"/>
  <c r="E695" i="1"/>
  <c r="C695" i="1"/>
  <c r="D692" i="1"/>
  <c r="E692" i="1"/>
  <c r="G692" i="1"/>
  <c r="C692" i="1"/>
  <c r="D690" i="1"/>
  <c r="E690" i="1"/>
  <c r="G690" i="1"/>
  <c r="C690" i="1"/>
  <c r="D688" i="1"/>
  <c r="E688" i="1"/>
  <c r="C688" i="1"/>
  <c r="D683" i="1"/>
  <c r="E683" i="1"/>
  <c r="G683" i="1"/>
  <c r="C683" i="1"/>
  <c r="D681" i="1"/>
  <c r="E681" i="1"/>
  <c r="C681" i="1"/>
  <c r="D677" i="1"/>
  <c r="E677" i="1"/>
  <c r="C677" i="1"/>
  <c r="D675" i="1"/>
  <c r="E675" i="1"/>
  <c r="C675" i="1"/>
  <c r="D673" i="1"/>
  <c r="E673" i="1"/>
  <c r="C673" i="1"/>
  <c r="D670" i="1"/>
  <c r="E670" i="1"/>
  <c r="C670" i="1"/>
  <c r="D667" i="1"/>
  <c r="E667" i="1"/>
  <c r="G667" i="1"/>
  <c r="C667" i="1"/>
  <c r="D665" i="1"/>
  <c r="E665" i="1"/>
  <c r="C665" i="1"/>
  <c r="D654" i="1"/>
  <c r="E654" i="1"/>
  <c r="C654" i="1"/>
  <c r="D652" i="1"/>
  <c r="E652" i="1"/>
  <c r="C652" i="1"/>
  <c r="D649" i="1"/>
  <c r="E649" i="1"/>
  <c r="C649" i="1"/>
  <c r="D647" i="1"/>
  <c r="E647" i="1"/>
  <c r="C647" i="1"/>
  <c r="D645" i="1"/>
  <c r="E645" i="1"/>
  <c r="C645" i="1"/>
  <c r="D643" i="1"/>
  <c r="E643" i="1"/>
  <c r="G643" i="1"/>
  <c r="C643" i="1"/>
  <c r="E630" i="1"/>
  <c r="G630" i="1"/>
  <c r="C630" i="1"/>
  <c r="D628" i="1"/>
  <c r="E628" i="1"/>
  <c r="C628" i="1"/>
  <c r="D626" i="1"/>
  <c r="E626" i="1"/>
  <c r="C626" i="1"/>
  <c r="D624" i="1"/>
  <c r="E624" i="1"/>
  <c r="G624" i="1"/>
  <c r="C624" i="1"/>
  <c r="D577" i="1"/>
  <c r="E577" i="1"/>
  <c r="C578" i="1"/>
  <c r="C577" i="1" s="1"/>
  <c r="G577" i="1"/>
  <c r="D574" i="1"/>
  <c r="E574" i="1"/>
  <c r="C574" i="1"/>
  <c r="D566" i="1"/>
  <c r="E566" i="1"/>
  <c r="C566" i="1"/>
  <c r="D563" i="1"/>
  <c r="E563" i="1"/>
  <c r="G563" i="1"/>
  <c r="C563" i="1"/>
  <c r="C561" i="1"/>
  <c r="D561" i="1"/>
  <c r="E561" i="1"/>
  <c r="D559" i="1"/>
  <c r="E559" i="1"/>
  <c r="C559" i="1"/>
  <c r="D557" i="1"/>
  <c r="E557" i="1"/>
  <c r="C557" i="1"/>
  <c r="D554" i="1"/>
  <c r="D553" i="1" s="1"/>
  <c r="E554" i="1"/>
  <c r="E553" i="1" s="1"/>
  <c r="C554" i="1"/>
  <c r="C553" i="1" s="1"/>
  <c r="D550" i="1"/>
  <c r="D549" i="1" s="1"/>
  <c r="E550" i="1"/>
  <c r="E549" i="1" s="1"/>
  <c r="G550" i="1"/>
  <c r="C550" i="1"/>
  <c r="C549" i="1" s="1"/>
  <c r="C547" i="1"/>
  <c r="D547" i="1"/>
  <c r="E547" i="1"/>
  <c r="D545" i="1"/>
  <c r="E545" i="1"/>
  <c r="E544" i="1" s="1"/>
  <c r="G545" i="1"/>
  <c r="C545" i="1"/>
  <c r="C539" i="1"/>
  <c r="C538" i="1" s="1"/>
  <c r="D539" i="1"/>
  <c r="D538" i="1" s="1"/>
  <c r="E539" i="1"/>
  <c r="E538" i="1" s="1"/>
  <c r="D535" i="1"/>
  <c r="D534" i="1" s="1"/>
  <c r="E535" i="1"/>
  <c r="E534" i="1" s="1"/>
  <c r="C535" i="1"/>
  <c r="C534" i="1" s="1"/>
  <c r="D531" i="1"/>
  <c r="E531" i="1"/>
  <c r="E527" i="1" s="1"/>
  <c r="E526" i="1" s="1"/>
  <c r="C531" i="1"/>
  <c r="C527" i="1" s="1"/>
  <c r="C526" i="1" s="1"/>
  <c r="D524" i="1"/>
  <c r="D523" i="1" s="1"/>
  <c r="E524" i="1"/>
  <c r="E523" i="1" s="1"/>
  <c r="C524" i="1"/>
  <c r="C523" i="1" s="1"/>
  <c r="D544" i="1" l="1"/>
  <c r="D623" i="1"/>
  <c r="C848" i="1"/>
  <c r="E760" i="1"/>
  <c r="E726" i="1"/>
  <c r="E848" i="1"/>
  <c r="C544" i="1"/>
  <c r="D930" i="1"/>
  <c r="D929" i="1" s="1"/>
  <c r="E930" i="1"/>
  <c r="E929" i="1" s="1"/>
  <c r="C805" i="1"/>
  <c r="D915" i="1"/>
  <c r="D905" i="1" s="1"/>
  <c r="E915" i="1"/>
  <c r="E905" i="1" s="1"/>
  <c r="C726" i="1"/>
  <c r="C760" i="1"/>
  <c r="C825" i="1"/>
  <c r="C915" i="1"/>
  <c r="C905" i="1" s="1"/>
  <c r="C789" i="1"/>
  <c r="E789" i="1"/>
  <c r="G852" i="1"/>
  <c r="G859" i="1"/>
  <c r="G869" i="1"/>
  <c r="G878" i="1"/>
  <c r="G557" i="1"/>
  <c r="G628" i="1"/>
  <c r="G647" i="1"/>
  <c r="G675" i="1"/>
  <c r="G677" i="1"/>
  <c r="G688" i="1"/>
  <c r="G698" i="1"/>
  <c r="G707" i="1"/>
  <c r="G723" i="1"/>
  <c r="G727" i="1"/>
  <c r="G776" i="1"/>
  <c r="G777" i="1"/>
  <c r="G794" i="1"/>
  <c r="C796" i="1"/>
  <c r="G855" i="1"/>
  <c r="G863" i="1"/>
  <c r="G867" i="1"/>
  <c r="G872" i="1"/>
  <c r="G882" i="1"/>
  <c r="G890" i="1"/>
  <c r="G898" i="1"/>
  <c r="G916" i="1"/>
  <c r="G939" i="1"/>
  <c r="G984" i="1"/>
  <c r="G1005" i="1"/>
  <c r="G1009" i="1"/>
  <c r="G1080" i="1"/>
  <c r="G1187" i="1"/>
  <c r="G544" i="1"/>
  <c r="G547" i="1"/>
  <c r="G566" i="1"/>
  <c r="G665" i="1"/>
  <c r="G673" i="1"/>
  <c r="G704" i="1"/>
  <c r="G771" i="1"/>
  <c r="G880" i="1"/>
  <c r="E854" i="1"/>
  <c r="C930" i="1"/>
  <c r="C929" i="1" s="1"/>
  <c r="G976" i="1"/>
  <c r="G1000" i="1"/>
  <c r="G1098" i="1"/>
  <c r="E825" i="1"/>
  <c r="G754" i="1"/>
  <c r="G755" i="1"/>
  <c r="G524" i="1"/>
  <c r="G837" i="1"/>
  <c r="G834" i="1"/>
  <c r="G523" i="1"/>
  <c r="G833" i="1"/>
  <c r="G965" i="1"/>
  <c r="G972" i="1"/>
  <c r="G951" i="1"/>
  <c r="G934" i="1"/>
  <c r="G826" i="1"/>
  <c r="G1193" i="1"/>
  <c r="G1199" i="1"/>
  <c r="G1177" i="1"/>
  <c r="G1165" i="1"/>
  <c r="G1144" i="1"/>
  <c r="G1127" i="1"/>
  <c r="G1147" i="1"/>
  <c r="G1138" i="1"/>
  <c r="G1121" i="1"/>
  <c r="G1109" i="1"/>
  <c r="G1103" i="1"/>
  <c r="G954" i="1"/>
  <c r="G921" i="1"/>
  <c r="G922" i="1"/>
  <c r="G906" i="1"/>
  <c r="G907" i="1"/>
  <c r="G886" i="1"/>
  <c r="G894" i="1"/>
  <c r="G896" i="1"/>
  <c r="G902" i="1"/>
  <c r="G888" i="1"/>
  <c r="G857" i="1"/>
  <c r="G876" i="1"/>
  <c r="G865" i="1"/>
  <c r="G861" i="1"/>
  <c r="G844" i="1"/>
  <c r="G845" i="1"/>
  <c r="G840" i="1"/>
  <c r="G830" i="1"/>
  <c r="G831" i="1"/>
  <c r="G821" i="1"/>
  <c r="G806" i="1"/>
  <c r="G807" i="1"/>
  <c r="G815" i="1"/>
  <c r="G816" i="1"/>
  <c r="G802" i="1"/>
  <c r="G803" i="1"/>
  <c r="G797" i="1"/>
  <c r="G798" i="1"/>
  <c r="G781" i="1"/>
  <c r="G782" i="1"/>
  <c r="G784" i="1"/>
  <c r="G785" i="1"/>
  <c r="G789" i="1"/>
  <c r="G761" i="1"/>
  <c r="G760" i="1"/>
  <c r="D760" i="1"/>
  <c r="G748" i="1"/>
  <c r="G749" i="1"/>
  <c r="G742" i="1"/>
  <c r="G743" i="1"/>
  <c r="G715" i="1"/>
  <c r="G700" i="1"/>
  <c r="G695" i="1"/>
  <c r="G681" i="1"/>
  <c r="G670" i="1"/>
  <c r="G654" i="1"/>
  <c r="G652" i="1"/>
  <c r="G649" i="1"/>
  <c r="G645" i="1"/>
  <c r="G626" i="1"/>
  <c r="G549" i="1"/>
  <c r="G553" i="1"/>
  <c r="G554" i="1"/>
  <c r="E556" i="1"/>
  <c r="E543" i="1" s="1"/>
  <c r="C556" i="1"/>
  <c r="G534" i="1"/>
  <c r="G535" i="1"/>
  <c r="G538" i="1"/>
  <c r="G539" i="1"/>
  <c r="G559" i="1"/>
  <c r="G561" i="1"/>
  <c r="G574" i="1"/>
  <c r="G526" i="1"/>
  <c r="G527" i="1"/>
  <c r="G531" i="1"/>
  <c r="E623" i="1"/>
  <c r="C741" i="1"/>
  <c r="C938" i="1"/>
  <c r="C854" i="1"/>
  <c r="D854" i="1"/>
  <c r="G848" i="1"/>
  <c r="D848" i="1"/>
  <c r="D825" i="1"/>
  <c r="E805" i="1"/>
  <c r="D805" i="1"/>
  <c r="E796" i="1"/>
  <c r="D796" i="1"/>
  <c r="D789" i="1"/>
  <c r="E741" i="1"/>
  <c r="D741" i="1"/>
  <c r="D726" i="1"/>
  <c r="G726" i="1"/>
  <c r="C623" i="1"/>
  <c r="C533" i="1"/>
  <c r="D556" i="1"/>
  <c r="D543" i="1" s="1"/>
  <c r="D533" i="1"/>
  <c r="E533" i="1"/>
  <c r="D527" i="1"/>
  <c r="D526" i="1" s="1"/>
  <c r="D510" i="1"/>
  <c r="E511" i="1"/>
  <c r="E510" i="1" s="1"/>
  <c r="C511" i="1"/>
  <c r="C510" i="1" s="1"/>
  <c r="C843" i="1" l="1"/>
  <c r="C543" i="1"/>
  <c r="E759" i="1"/>
  <c r="C759" i="1"/>
  <c r="E843" i="1"/>
  <c r="G805" i="1"/>
  <c r="G825" i="1"/>
  <c r="G741" i="1"/>
  <c r="G796" i="1"/>
  <c r="G929" i="1"/>
  <c r="G930" i="1"/>
  <c r="G905" i="1"/>
  <c r="G915" i="1"/>
  <c r="G854" i="1"/>
  <c r="D843" i="1"/>
  <c r="G843" i="1"/>
  <c r="G836" i="1"/>
  <c r="G819" i="1"/>
  <c r="G820" i="1"/>
  <c r="G759" i="1"/>
  <c r="D759" i="1"/>
  <c r="G623" i="1"/>
  <c r="G543" i="1"/>
  <c r="G556" i="1"/>
  <c r="G533" i="1"/>
  <c r="G510" i="1"/>
  <c r="G511" i="1"/>
  <c r="D509" i="1"/>
  <c r="E509" i="1"/>
  <c r="C509" i="1"/>
  <c r="D503" i="1"/>
  <c r="D502" i="1" s="1"/>
  <c r="E503" i="1"/>
  <c r="E502" i="1" s="1"/>
  <c r="C503" i="1"/>
  <c r="C502" i="1" s="1"/>
  <c r="C496" i="1"/>
  <c r="C495" i="1" s="1"/>
  <c r="D496" i="1"/>
  <c r="D495" i="1" s="1"/>
  <c r="E496" i="1"/>
  <c r="E495" i="1" s="1"/>
  <c r="C490" i="1"/>
  <c r="C489" i="1" s="1"/>
  <c r="D490" i="1"/>
  <c r="D489" i="1" s="1"/>
  <c r="E490" i="1"/>
  <c r="E489" i="1" s="1"/>
  <c r="D482" i="1"/>
  <c r="E482" i="1"/>
  <c r="C482" i="1"/>
  <c r="D478" i="1"/>
  <c r="E478" i="1"/>
  <c r="C478" i="1"/>
  <c r="D475" i="1"/>
  <c r="E475" i="1"/>
  <c r="C475" i="1"/>
  <c r="D472" i="1"/>
  <c r="E472" i="1"/>
  <c r="C472" i="1"/>
  <c r="D466" i="1"/>
  <c r="D465" i="1" s="1"/>
  <c r="E466" i="1"/>
  <c r="E465" i="1" s="1"/>
  <c r="C466" i="1"/>
  <c r="C465" i="1" s="1"/>
  <c r="D460" i="1"/>
  <c r="E460" i="1"/>
  <c r="C460" i="1"/>
  <c r="D458" i="1"/>
  <c r="E458" i="1"/>
  <c r="G458" i="1"/>
  <c r="C458" i="1"/>
  <c r="D445" i="1"/>
  <c r="D444" i="1" s="1"/>
  <c r="E445" i="1"/>
  <c r="E444" i="1" s="1"/>
  <c r="C444" i="1"/>
  <c r="D442" i="1"/>
  <c r="D441" i="1" s="1"/>
  <c r="E442" i="1"/>
  <c r="E441" i="1" s="1"/>
  <c r="C442" i="1"/>
  <c r="C441" i="1" s="1"/>
  <c r="D439" i="1"/>
  <c r="E439" i="1"/>
  <c r="G439" i="1"/>
  <c r="C439" i="1"/>
  <c r="D436" i="1"/>
  <c r="E436" i="1"/>
  <c r="G436" i="1"/>
  <c r="C436" i="1"/>
  <c r="D431" i="1"/>
  <c r="E431" i="1"/>
  <c r="C431" i="1"/>
  <c r="D423" i="1"/>
  <c r="E423" i="1"/>
  <c r="C423" i="1"/>
  <c r="D421" i="1"/>
  <c r="E421" i="1"/>
  <c r="C421" i="1"/>
  <c r="D414" i="1"/>
  <c r="D413" i="1" s="1"/>
  <c r="E414" i="1"/>
  <c r="E413" i="1" s="1"/>
  <c r="C414" i="1"/>
  <c r="C413" i="1" s="1"/>
  <c r="D407" i="1"/>
  <c r="D406" i="1" s="1"/>
  <c r="E407" i="1"/>
  <c r="E406" i="1" s="1"/>
  <c r="C407" i="1"/>
  <c r="C406" i="1" s="1"/>
  <c r="D404" i="1"/>
  <c r="D403" i="1" s="1"/>
  <c r="E404" i="1"/>
  <c r="E403" i="1" s="1"/>
  <c r="C404" i="1"/>
  <c r="C403" i="1" s="1"/>
  <c r="D398" i="1"/>
  <c r="D397" i="1" s="1"/>
  <c r="E398" i="1"/>
  <c r="E397" i="1" s="1"/>
  <c r="C398" i="1"/>
  <c r="C397" i="1" s="1"/>
  <c r="D391" i="1"/>
  <c r="D390" i="1" s="1"/>
  <c r="E391" i="1"/>
  <c r="E390" i="1" s="1"/>
  <c r="G390" i="1"/>
  <c r="C391" i="1"/>
  <c r="C390" i="1" s="1"/>
  <c r="D388" i="1"/>
  <c r="E388" i="1"/>
  <c r="C388" i="1"/>
  <c r="D383" i="1"/>
  <c r="E383" i="1"/>
  <c r="C383" i="1"/>
  <c r="D357" i="1"/>
  <c r="D356" i="1" s="1"/>
  <c r="E357" i="1"/>
  <c r="E356" i="1" s="1"/>
  <c r="C357" i="1"/>
  <c r="C356" i="1" s="1"/>
  <c r="D353" i="1"/>
  <c r="D352" i="1" s="1"/>
  <c r="E353" i="1"/>
  <c r="E352" i="1" s="1"/>
  <c r="C353" i="1"/>
  <c r="C352" i="1" s="1"/>
  <c r="D327" i="1"/>
  <c r="E327" i="1"/>
  <c r="C328" i="1"/>
  <c r="C327" i="1" s="1"/>
  <c r="D325" i="1"/>
  <c r="D324" i="1" s="1"/>
  <c r="E325" i="1"/>
  <c r="E324" i="1" s="1"/>
  <c r="C325" i="1"/>
  <c r="C324" i="1" s="1"/>
  <c r="D320" i="1"/>
  <c r="D319" i="1" s="1"/>
  <c r="E320" i="1"/>
  <c r="E319" i="1" s="1"/>
  <c r="C320" i="1"/>
  <c r="C319" i="1" s="1"/>
  <c r="D311" i="1"/>
  <c r="E311" i="1"/>
  <c r="C311" i="1"/>
  <c r="D309" i="1"/>
  <c r="E309" i="1"/>
  <c r="C309" i="1"/>
  <c r="D307" i="1"/>
  <c r="E307" i="1"/>
  <c r="G307" i="1"/>
  <c r="C307" i="1"/>
  <c r="D304" i="1"/>
  <c r="E304" i="1"/>
  <c r="G304" i="1"/>
  <c r="C304" i="1"/>
  <c r="D302" i="1"/>
  <c r="E302" i="1"/>
  <c r="C302" i="1"/>
  <c r="D300" i="1"/>
  <c r="E300" i="1"/>
  <c r="G300" i="1"/>
  <c r="C300" i="1"/>
  <c r="C297" i="1"/>
  <c r="C296" i="1" s="1"/>
  <c r="D297" i="1"/>
  <c r="D296" i="1" s="1"/>
  <c r="E297" i="1"/>
  <c r="E296" i="1" s="1"/>
  <c r="D292" i="1"/>
  <c r="D291" i="1" s="1"/>
  <c r="E292" i="1"/>
  <c r="E291" i="1" s="1"/>
  <c r="C292" i="1"/>
  <c r="C291" i="1" s="1"/>
  <c r="D287" i="1"/>
  <c r="D286" i="1" s="1"/>
  <c r="E287" i="1"/>
  <c r="E286" i="1" s="1"/>
  <c r="C287" i="1"/>
  <c r="C286" i="1" s="1"/>
  <c r="D275" i="1"/>
  <c r="D274" i="1" s="1"/>
  <c r="E275" i="1"/>
  <c r="E274" i="1" s="1"/>
  <c r="C275" i="1"/>
  <c r="C274" i="1" s="1"/>
  <c r="D270" i="1"/>
  <c r="E270" i="1"/>
  <c r="C270" i="1"/>
  <c r="C266" i="1" s="1"/>
  <c r="C265" i="1" s="1"/>
  <c r="D263" i="1"/>
  <c r="D262" i="1" s="1"/>
  <c r="E263" i="1"/>
  <c r="E262" i="1" s="1"/>
  <c r="C263" i="1"/>
  <c r="C262" i="1" s="1"/>
  <c r="D260" i="1"/>
  <c r="D259" i="1" s="1"/>
  <c r="E260" i="1"/>
  <c r="E259" i="1" s="1"/>
  <c r="C260" i="1"/>
  <c r="C259" i="1" s="1"/>
  <c r="D253" i="1"/>
  <c r="E254" i="1"/>
  <c r="E253" i="1" s="1"/>
  <c r="C254" i="1"/>
  <c r="C253" i="1" s="1"/>
  <c r="D250" i="1"/>
  <c r="D249" i="1" s="1"/>
  <c r="E250" i="1"/>
  <c r="E249" i="1" s="1"/>
  <c r="C250" i="1"/>
  <c r="C249" i="1" s="1"/>
  <c r="D246" i="1"/>
  <c r="E246" i="1"/>
  <c r="C246" i="1"/>
  <c r="D239" i="1"/>
  <c r="E239" i="1"/>
  <c r="C239" i="1"/>
  <c r="D234" i="1"/>
  <c r="E234" i="1"/>
  <c r="C234" i="1"/>
  <c r="D231" i="1"/>
  <c r="E231" i="1"/>
  <c r="G231" i="1"/>
  <c r="C231" i="1"/>
  <c r="D229" i="1"/>
  <c r="E229" i="1"/>
  <c r="G229" i="1"/>
  <c r="C229" i="1"/>
  <c r="D227" i="1"/>
  <c r="E227" i="1"/>
  <c r="C227" i="1"/>
  <c r="D223" i="1"/>
  <c r="E223" i="1"/>
  <c r="C223" i="1"/>
  <c r="D215" i="1"/>
  <c r="E215" i="1"/>
  <c r="C215" i="1"/>
  <c r="D212" i="1"/>
  <c r="E212" i="1"/>
  <c r="G212" i="1"/>
  <c r="C212" i="1"/>
  <c r="D209" i="1"/>
  <c r="E209" i="1"/>
  <c r="C209" i="1"/>
  <c r="D199" i="1"/>
  <c r="E199" i="1"/>
  <c r="C199" i="1"/>
  <c r="D196" i="1"/>
  <c r="E196" i="1"/>
  <c r="G196" i="1"/>
  <c r="C196" i="1"/>
  <c r="D194" i="1"/>
  <c r="E194" i="1"/>
  <c r="C194" i="1"/>
  <c r="C192" i="1"/>
  <c r="D192" i="1"/>
  <c r="E192" i="1"/>
  <c r="D148" i="1"/>
  <c r="E148" i="1"/>
  <c r="C148" i="1"/>
  <c r="D141" i="1"/>
  <c r="E141" i="1"/>
  <c r="G141" i="1"/>
  <c r="C141" i="1"/>
  <c r="D135" i="1"/>
  <c r="E135" i="1"/>
  <c r="C135" i="1"/>
  <c r="D133" i="1"/>
  <c r="E133" i="1"/>
  <c r="C133" i="1"/>
  <c r="D126" i="1"/>
  <c r="E126" i="1"/>
  <c r="C126" i="1"/>
  <c r="D119" i="1"/>
  <c r="E119" i="1"/>
  <c r="D114" i="1"/>
  <c r="E114" i="1"/>
  <c r="G114" i="1"/>
  <c r="C114" i="1"/>
  <c r="D93" i="1"/>
  <c r="E93" i="1"/>
  <c r="G93" i="1"/>
  <c r="C93" i="1"/>
  <c r="E477" i="1" l="1"/>
  <c r="E420" i="1"/>
  <c r="E412" i="1" s="1"/>
  <c r="D477" i="1"/>
  <c r="E430" i="1"/>
  <c r="E92" i="1"/>
  <c r="E132" i="1"/>
  <c r="E129" i="1" s="1"/>
  <c r="E118" i="1" s="1"/>
  <c r="C382" i="1"/>
  <c r="C355" i="1" s="1"/>
  <c r="E299" i="1"/>
  <c r="E382" i="1"/>
  <c r="E355" i="1" s="1"/>
  <c r="G126" i="1"/>
  <c r="G431" i="1"/>
  <c r="G194" i="1"/>
  <c r="G302" i="1"/>
  <c r="G421" i="1"/>
  <c r="C420" i="1"/>
  <c r="C412" i="1" s="1"/>
  <c r="G460" i="1"/>
  <c r="D471" i="1"/>
  <c r="G482" i="1"/>
  <c r="G319" i="1"/>
  <c r="G320" i="1"/>
  <c r="G119" i="1"/>
  <c r="G135" i="1"/>
  <c r="G239" i="1"/>
  <c r="G311" i="1"/>
  <c r="G254" i="1"/>
  <c r="C471" i="1"/>
  <c r="E457" i="1"/>
  <c r="D430" i="1"/>
  <c r="G250" i="1"/>
  <c r="G249" i="1"/>
  <c r="G296" i="1"/>
  <c r="G297" i="1"/>
  <c r="G327" i="1"/>
  <c r="G441" i="1"/>
  <c r="G442" i="1"/>
  <c r="G509" i="1"/>
  <c r="G495" i="1"/>
  <c r="G496" i="1"/>
  <c r="G502" i="1"/>
  <c r="G503" i="1"/>
  <c r="G489" i="1"/>
  <c r="G490" i="1"/>
  <c r="G478" i="1"/>
  <c r="G472" i="1"/>
  <c r="E471" i="1"/>
  <c r="E470" i="1" s="1"/>
  <c r="G475" i="1"/>
  <c r="G465" i="1"/>
  <c r="G466" i="1"/>
  <c r="G444" i="1"/>
  <c r="G445" i="1"/>
  <c r="G423" i="1"/>
  <c r="G420" i="1"/>
  <c r="G413" i="1"/>
  <c r="G414" i="1"/>
  <c r="G407" i="1"/>
  <c r="G403" i="1"/>
  <c r="G404" i="1"/>
  <c r="G383" i="1"/>
  <c r="G356" i="1"/>
  <c r="G357" i="1"/>
  <c r="G388" i="1"/>
  <c r="G391" i="1"/>
  <c r="G352" i="1"/>
  <c r="G353" i="1"/>
  <c r="G324" i="1"/>
  <c r="G325" i="1"/>
  <c r="G309" i="1"/>
  <c r="C299" i="1"/>
  <c r="G274" i="1"/>
  <c r="G275" i="1"/>
  <c r="G286" i="1"/>
  <c r="G287" i="1"/>
  <c r="G291" i="1"/>
  <c r="G292" i="1"/>
  <c r="D266" i="1"/>
  <c r="D265" i="1" s="1"/>
  <c r="G270" i="1"/>
  <c r="G266" i="1"/>
  <c r="E266" i="1"/>
  <c r="E265" i="1" s="1"/>
  <c r="G262" i="1"/>
  <c r="G263" i="1"/>
  <c r="G259" i="1"/>
  <c r="G260" i="1"/>
  <c r="G253" i="1"/>
  <c r="G246" i="1"/>
  <c r="G215" i="1"/>
  <c r="D211" i="1"/>
  <c r="G234" i="1"/>
  <c r="G209" i="1"/>
  <c r="C211" i="1"/>
  <c r="G223" i="1"/>
  <c r="G227" i="1"/>
  <c r="G199" i="1"/>
  <c r="G192" i="1"/>
  <c r="G148" i="1"/>
  <c r="G149" i="1"/>
  <c r="G133" i="1"/>
  <c r="G406" i="1"/>
  <c r="G397" i="1"/>
  <c r="G398" i="1"/>
  <c r="C396" i="1"/>
  <c r="C132" i="1"/>
  <c r="C129" i="1" s="1"/>
  <c r="C118" i="1" s="1"/>
  <c r="D92" i="1"/>
  <c r="C191" i="1"/>
  <c r="E211" i="1"/>
  <c r="E226" i="1"/>
  <c r="E225" i="1" s="1"/>
  <c r="C306" i="1"/>
  <c r="D382" i="1"/>
  <c r="D355" i="1" s="1"/>
  <c r="C430" i="1"/>
  <c r="E494" i="1"/>
  <c r="E238" i="1"/>
  <c r="E237" i="1" s="1"/>
  <c r="C238" i="1"/>
  <c r="C237" i="1" s="1"/>
  <c r="C273" i="1"/>
  <c r="C457" i="1"/>
  <c r="E396" i="1"/>
  <c r="C477" i="1"/>
  <c r="C494" i="1"/>
  <c r="D494" i="1"/>
  <c r="D457" i="1"/>
  <c r="D420" i="1"/>
  <c r="D412" i="1" s="1"/>
  <c r="D396" i="1"/>
  <c r="C318" i="1"/>
  <c r="E318" i="1"/>
  <c r="D318" i="1"/>
  <c r="E191" i="1"/>
  <c r="G299" i="1"/>
  <c r="G191" i="1"/>
  <c r="D299" i="1"/>
  <c r="E273" i="1"/>
  <c r="D273" i="1"/>
  <c r="D238" i="1"/>
  <c r="D237" i="1" s="1"/>
  <c r="C226" i="1"/>
  <c r="C225" i="1" s="1"/>
  <c r="D226" i="1"/>
  <c r="D225" i="1" s="1"/>
  <c r="D191" i="1"/>
  <c r="D132" i="1"/>
  <c r="D129" i="1" s="1"/>
  <c r="D118" i="1" s="1"/>
  <c r="C92" i="1"/>
  <c r="D88" i="1"/>
  <c r="D87" i="1" s="1"/>
  <c r="E88" i="1"/>
  <c r="E87" i="1" s="1"/>
  <c r="C88" i="1"/>
  <c r="C87" i="1" s="1"/>
  <c r="D85" i="1"/>
  <c r="E85" i="1"/>
  <c r="C85" i="1"/>
  <c r="D82" i="1"/>
  <c r="E82" i="1"/>
  <c r="C82" i="1"/>
  <c r="D75" i="1"/>
  <c r="D74" i="1" s="1"/>
  <c r="E75" i="1"/>
  <c r="E74" i="1" s="1"/>
  <c r="C75" i="1"/>
  <c r="C74" i="1" s="1"/>
  <c r="D72" i="1"/>
  <c r="D71" i="1" s="1"/>
  <c r="E72" i="1"/>
  <c r="E71" i="1" s="1"/>
  <c r="C72" i="1"/>
  <c r="C71" i="1" s="1"/>
  <c r="D65" i="1"/>
  <c r="D64" i="1" s="1"/>
  <c r="E65" i="1"/>
  <c r="E64" i="1" s="1"/>
  <c r="C65" i="1"/>
  <c r="C64" i="1" s="1"/>
  <c r="D62" i="1"/>
  <c r="D61" i="1" s="1"/>
  <c r="E62" i="1"/>
  <c r="E61" i="1" s="1"/>
  <c r="C62" i="1"/>
  <c r="C61" i="1" s="1"/>
  <c r="D14" i="1"/>
  <c r="E15" i="1"/>
  <c r="E14" i="1" s="1"/>
  <c r="C15" i="1"/>
  <c r="C14" i="1" s="1"/>
  <c r="D11" i="1"/>
  <c r="D10" i="1" s="1"/>
  <c r="E11" i="1"/>
  <c r="E10" i="1" s="1"/>
  <c r="C11" i="1"/>
  <c r="C10" i="1" s="1"/>
  <c r="D147" i="1" l="1"/>
  <c r="E429" i="1"/>
  <c r="D429" i="1"/>
  <c r="E91" i="1"/>
  <c r="D470" i="1"/>
  <c r="E81" i="1"/>
  <c r="E9" i="1" s="1"/>
  <c r="E147" i="1"/>
  <c r="C147" i="1"/>
  <c r="G494" i="1"/>
  <c r="C470" i="1"/>
  <c r="G118" i="1"/>
  <c r="G129" i="1"/>
  <c r="G318" i="1"/>
  <c r="G61" i="1"/>
  <c r="G62" i="1"/>
  <c r="G85" i="1"/>
  <c r="G477" i="1"/>
  <c r="G470" i="1"/>
  <c r="G471" i="1"/>
  <c r="C429" i="1"/>
  <c r="G457" i="1"/>
  <c r="G430" i="1"/>
  <c r="G412" i="1"/>
  <c r="G355" i="1"/>
  <c r="G382" i="1"/>
  <c r="G273" i="1"/>
  <c r="G265" i="1"/>
  <c r="G237" i="1"/>
  <c r="G238" i="1"/>
  <c r="G225" i="1"/>
  <c r="G226" i="1"/>
  <c r="G211" i="1"/>
  <c r="G147" i="1"/>
  <c r="G132" i="1"/>
  <c r="G92" i="1"/>
  <c r="C81" i="1"/>
  <c r="C9" i="1" s="1"/>
  <c r="G87" i="1"/>
  <c r="G88" i="1"/>
  <c r="G82" i="1"/>
  <c r="G74" i="1"/>
  <c r="G75" i="1"/>
  <c r="G71" i="1"/>
  <c r="G72" i="1"/>
  <c r="G65" i="1"/>
  <c r="G64" i="1"/>
  <c r="G14" i="1"/>
  <c r="G15" i="1"/>
  <c r="G11" i="1"/>
  <c r="G396" i="1"/>
  <c r="D91" i="1"/>
  <c r="C91" i="1"/>
  <c r="D81" i="1"/>
  <c r="D9" i="1" s="1"/>
  <c r="G81" i="1" l="1"/>
  <c r="G429" i="1"/>
  <c r="G91" i="1"/>
  <c r="G10" i="1"/>
  <c r="G9" i="1"/>
  <c r="D1163" i="1"/>
  <c r="D938" i="1" s="1"/>
  <c r="E1163" i="1"/>
  <c r="E938" i="1" s="1"/>
  <c r="G1163" i="1" l="1"/>
  <c r="G938" i="1"/>
  <c r="G576" i="1" l="1"/>
  <c r="G306" i="1"/>
  <c r="G295" i="1"/>
  <c r="D576" i="1" l="1"/>
  <c r="C576" i="1"/>
  <c r="E576" i="1" l="1"/>
  <c r="D306" i="1" l="1"/>
  <c r="D295" i="1" s="1"/>
  <c r="D1203" i="1" s="1"/>
  <c r="E306" i="1" l="1"/>
  <c r="E295" i="1" s="1"/>
  <c r="E1203" i="1" s="1"/>
  <c r="E1204" i="1" s="1"/>
  <c r="E1208" i="1" s="1"/>
  <c r="C295" i="1"/>
  <c r="C1203" i="1" s="1"/>
  <c r="G1203" i="1" l="1"/>
</calcChain>
</file>

<file path=xl/sharedStrings.xml><?xml version="1.0" encoding="utf-8"?>
<sst xmlns="http://schemas.openxmlformats.org/spreadsheetml/2006/main" count="621" uniqueCount="421">
  <si>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</si>
  <si>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</si>
  <si>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</si>
  <si>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</si>
  <si>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</si>
  <si>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</si>
  <si>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</si>
  <si>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</si>
  <si>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</si>
  <si>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</si>
  <si>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</si>
  <si>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</si>
  <si>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</si>
  <si>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</si>
  <si>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</si>
  <si>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</si>
  <si>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</si>
  <si>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</si>
  <si>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</si>
  <si>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</si>
  <si>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</si>
  <si>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</si>
  <si>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</si>
  <si>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</si>
  <si>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</si>
  <si>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</si>
  <si>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</si>
  <si>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</si>
  <si>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</si>
  <si>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</si>
  <si>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</si>
  <si>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</si>
  <si>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</si>
  <si>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</si>
  <si>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</si>
  <si>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</si>
  <si>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</si>
  <si>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</si>
  <si>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</si>
  <si>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</si>
  <si>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</si>
  <si>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</si>
  <si>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</si>
  <si>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</si>
  <si>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</si>
  <si>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</si>
  <si>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</si>
  <si>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</si>
  <si>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</si>
  <si>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</si>
  <si>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</si>
  <si>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</si>
  <si>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</si>
  <si>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</si>
  <si>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</si>
  <si>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</si>
  <si>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</si>
  <si>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</si>
  <si>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</si>
  <si>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</si>
  <si>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</si>
  <si>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</si>
  <si>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</si>
  <si>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</si>
  <si>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</si>
  <si>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</si>
  <si>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941 Департамент инвестиций и промышленности ЯО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</si>
  <si>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</si>
  <si>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</si>
  <si>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</si>
  <si>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</si>
  <si>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</si>
  <si>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</si>
  <si>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</si>
  <si>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</si>
  <si>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</si>
  <si>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</si>
  <si>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</si>
  <si>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</si>
  <si>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</si>
  <si>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</si>
  <si>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</si>
  <si>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</si>
  <si>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</si>
  <si>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</si>
  <si>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</si>
  <si>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</si>
  <si>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</si>
  <si>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</si>
  <si>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</si>
  <si>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</si>
  <si>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</si>
  <si>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</si>
  <si>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</si>
  <si>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</si>
  <si>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</si>
  <si>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</si>
  <si>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</si>
  <si>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</si>
  <si>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</si>
  <si>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</si>
  <si>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</si>
  <si>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</si>
  <si>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</si>
  <si>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</si>
  <si>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</si>
  <si>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</si>
  <si>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</si>
  <si>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</si>
  <si>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</si>
  <si>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</si>
  <si>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</si>
  <si>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</si>
  <si>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</si>
  <si>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</si>
  <si>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</si>
  <si>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</si>
  <si>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</si>
  <si>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</si>
  <si>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</si>
  <si>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</si>
  <si>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</si>
  <si>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</si>
  <si>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</si>
  <si>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</si>
  <si>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</si>
  <si>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</si>
  <si>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</si>
  <si>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</si>
  <si>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</si>
  <si>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</si>
  <si>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</si>
  <si>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</si>
  <si>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</si>
  <si>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</si>
  <si>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</si>
  <si>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</si>
  <si>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</si>
  <si>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</si>
  <si>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</si>
  <si>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</si>
  <si>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</si>
  <si>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</si>
  <si>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</si>
  <si>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</si>
  <si>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</si>
  <si>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</si>
  <si>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</si>
  <si>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</si>
  <si>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</si>
  <si>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</si>
  <si>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</si>
  <si>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</si>
  <si>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</si>
  <si>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</si>
  <si>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</si>
  <si>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</si>
  <si>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</si>
  <si>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</si>
  <si>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</si>
  <si>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</si>
  <si>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</si>
  <si>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</si>
  <si>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</si>
  <si>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</si>
  <si>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</si>
  <si>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</si>
  <si>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</si>
  <si>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</si>
  <si>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</si>
  <si>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</si>
  <si>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</si>
  <si>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</si>
  <si>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</si>
  <si>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</si>
  <si>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</si>
  <si>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</si>
  <si>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</si>
  <si>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</si>
  <si>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</si>
  <si>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</si>
  <si>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</si>
  <si>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</si>
  <si>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</si>
  <si>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965 Департамент регионального развития и внешнеэкономической деятельности ЯО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</si>
  <si>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</si>
  <si>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</si>
  <si>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</si>
  <si>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01.Б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</si>
  <si>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</si>
  <si>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</si>
  <si>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</si>
  <si>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</si>
  <si>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</si>
  <si>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</si>
  <si>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</si>
  <si>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</si>
  <si>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</si>
  <si>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</si>
  <si>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</si>
  <si>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</si>
  <si>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</si>
  <si>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</si>
  <si>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</si>
  <si>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</si>
  <si>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</si>
  <si>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</si>
  <si>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</si>
  <si>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</si>
  <si>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</si>
  <si>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</si>
  <si>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</si>
  <si>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</si>
  <si>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</si>
  <si>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</si>
  <si>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</si>
  <si>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</si>
  <si>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</si>
  <si>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</si>
  <si>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</si>
  <si>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</si>
  <si>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</si>
  <si>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</si>
  <si>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Государственная программа "Развитие туризма и отдыха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</si>
  <si>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</si>
  <si>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</si>
  <si>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</si>
  <si>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</si>
  <si>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</si>
  <si>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</si>
  <si>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</si>
  <si>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</si>
  <si>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</si>
  <si>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</si>
  <si>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</si>
  <si>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</si>
  <si>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</si>
  <si>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</si>
  <si>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</si>
  <si>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</si>
  <si>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</si>
  <si>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</si>
  <si>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</si>
  <si>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</si>
  <si>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</si>
  <si>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</si>
  <si>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</si>
  <si>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</si>
  <si>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</si>
  <si>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</si>
  <si>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</si>
  <si>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</si>
  <si>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</si>
  <si>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</si>
  <si>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</si>
  <si>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</si>
  <si>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</si>
  <si>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</si>
  <si>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</si>
  <si>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</si>
  <si>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</si>
  <si>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</si>
  <si>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</si>
  <si>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</si>
  <si>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</si>
  <si>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</si>
  <si>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</si>
  <si>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</si>
  <si>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</si>
  <si>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</si>
  <si>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</si>
  <si>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</si>
  <si>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Субсидии бюджетным учреждениям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</si>
  <si>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</si>
  <si>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</si>
  <si>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Закупка товаров, работ и услуг для обеспечения государственных (муниципальных) нужд</t>
  </si>
  <si>
    <t>Межбюджетные трансферты</t>
  </si>
  <si>
    <t>Капитальные вложения в объекты государственной (муниципальной) собственности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</si>
  <si>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</si>
  <si>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</si>
  <si>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Субсидия на реализацию мероприятий по строительству объектов газификации</t>
  </si>
  <si>
    <t xml:space="preserve">Реализация мероприятий по  строительству социальных объектов на сельских территориях </t>
  </si>
  <si>
    <t>Увеличение ассигнований на развитие системы видеонаблюдения в наиболее криминогенных местах и местах массового пребывания людей</t>
  </si>
  <si>
    <t>Увеличение ассигнований для закупки 10 арочных металлодетекторов</t>
  </si>
  <si>
    <t>Увеличение ассигнований на приобретение 4 генераторов для обеспечения складов аварийным освещением</t>
  </si>
  <si>
    <t>ГБУ ЯО "Пожарно-спасательная служба ЯО"</t>
  </si>
  <si>
    <t>ГКУ ЯО "Безопасный регион"</t>
  </si>
  <si>
    <t>Субсидия на ГЗ ГБУ ЯО "ИАЦ "ГИИНС"</t>
  </si>
  <si>
    <t>ГБУ ЯО "Электронный регион"</t>
  </si>
  <si>
    <t>ГАУ ЯО "МФЦ"</t>
  </si>
  <si>
    <t>949 Инспекция административно-технического надзора ЯР</t>
  </si>
  <si>
    <t>Увеличение ассигнований на командировочные расходы</t>
  </si>
  <si>
    <t>Субвенция на обеспечение профилактики безнадзорности, правонарушений несовершеннолетних и защиты их прав</t>
  </si>
  <si>
    <t>Субвенция на реализацию отдельных полномочий в сфере законодательства об административных правонарушениях</t>
  </si>
  <si>
    <t>ГКУ ЯО "УСЭАЗ"</t>
  </si>
  <si>
    <t>ГКУ ЯО "Транспортная служба Правительства ЯО"</t>
  </si>
  <si>
    <t>ГКУ ЯО "Государственный архив ЯО"</t>
  </si>
  <si>
    <t>Увеличение ассигнований на оплату исполнительных листов</t>
  </si>
  <si>
    <t>Субсидия на выполнение государственного задания</t>
  </si>
  <si>
    <t>Субсидия на государственное задание</t>
  </si>
  <si>
    <t>Субсидия на выполнение государственного задания в части мероприятий в сфере организации и регулирования промышленного, любительского рыболовства на территории Ярославской области</t>
  </si>
  <si>
    <t>Субсидия на выполнение государственного задания в части анализов и испытаний пищевых продуктов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</si>
  <si>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</si>
  <si>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Государственная программа "Развитие ветеринарной службы в Ярославской области"</t>
  </si>
  <si>
    <t>43.0</t>
  </si>
  <si>
    <t>43.1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</si>
  <si>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</si>
  <si>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Субсидия на улучшение жилищных условий реабилитированных лиц</t>
  </si>
  <si>
    <t>Субсидии государственному бюджетному учреждению Ярославской области "Яроблтранском"</t>
  </si>
  <si>
    <t>Субсидия на иные цели ГБУ ЯО "Яроблтранском"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</si>
  <si>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</si>
  <si>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01.Д</t>
  </si>
  <si>
    <t>Обеспечение деятельности учреждений, подведомственных учредителю в сфере образования</t>
  </si>
  <si>
    <t>Субвенция на организацию образовательного процесса в общеобразовательных организациях</t>
  </si>
  <si>
    <t xml:space="preserve">Субвенция на организацию образовательного процесса в дошкольных образовательных организациях </t>
  </si>
  <si>
    <t>Субсидия на повышение оплаты труда отдельных категорий работников муниципальных учреждений в сфере образования</t>
  </si>
  <si>
    <t>Реализация мероприятий по модернизации школьных систем образования</t>
  </si>
  <si>
    <t>Государственная поддержка некоммерческих организаций в целях оказания психолого-педагогической, методической и консультативной помощи гражданам, имеющим детей</t>
  </si>
  <si>
    <t>Стационарные учреждения социального обслуживания для граждан пожилого возраста и инвалидов (ГКУ СО ЯО Гаврилов-Ямский детский дом-интернат для умственно отсталых детей)</t>
  </si>
  <si>
    <t>Прочие учреждения в сфере социальной политики (ГКУ СО ЯО -СРЦ для несовершеннолетних)</t>
  </si>
  <si>
    <t>Субсидия на обеспечение трудоустройства несовершеннолетних граждан на временные рабочие места</t>
  </si>
  <si>
    <t>Субсидия на финансовое обеспечение выполнения государственного задания</t>
  </si>
  <si>
    <t>Субсидии некоммерческим организациям</t>
  </si>
  <si>
    <t>Межбюджетные трансферты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</si>
  <si>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Субсидия некоммерческой организации на организацию межмуниципального сотрудничества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</si>
  <si>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</si>
  <si>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Субвенция на предоставление гражданам субсидий на оплату жилого помещения и коммунальных услуг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</si>
  <si>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</si>
  <si>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Прочие учреждения в сфере социальной политики ("Центр социального обслуживания граждан пожилого возраста и инвалидов")</t>
  </si>
  <si>
    <t>Стационарные учреждения социального обслуживания для граждан пожилого возраста и инвалидов (ГБУ СО ЯО), прочие учреждения в сфере социальной политики (ГКУ СО ЯО)</t>
  </si>
  <si>
    <t xml:space="preserve">Увеличение ассигнований на строительство бани в г. Пошехонье </t>
  </si>
  <si>
    <t>Увеличение ассигнований  на государственную поддержку граждан, проживающих на территории Ярославской области, в сфере ипотечного жилищного кредитования</t>
  </si>
  <si>
    <t>Увеличение ассигнований на оплату услуг доступа к информационно-телекоммуникационной сети "Интернет"  и закупку услуг по технической поддержке (сопровождению) коммутационного оборудования и криптошлюзов</t>
  </si>
  <si>
    <t>Повышение квалификации по компетенциям, необходимым для работы с обущающимися с инвалидностью и ограниченными возможностями
здоровья, педагогических работников образовательных организаций, реализующих
программы среднего профессионального образования и профессионального образования</t>
  </si>
  <si>
    <t>Региональная целевая программа "Туризм в Ярославской области"</t>
  </si>
  <si>
    <t>18.2</t>
  </si>
  <si>
    <t xml:space="preserve">Увеличение ассигнований на модернизацию электронной почтовой системы Правительства Ярославской области </t>
  </si>
  <si>
    <t>Субсидия теплоснабжающим организациям на финансовое обеспечение (возмещение) затрат на приобретение мазута, используемого для производства тепловой энергии</t>
  </si>
  <si>
    <t xml:space="preserve">Увеличение ассигнований на предоставление субсидий физкультурно-спортивным некоммерческим организациям </t>
  </si>
  <si>
    <t>Увеличение ассигнований для оплаты страхования автомобилей</t>
  </si>
  <si>
    <t>Увеличение ассигнований на оплату услуг по модернизации технических и программных средств приемной Президента Российской Федерации</t>
  </si>
  <si>
    <t>Увеличение ассигнований на проведение плановой аттестации Системы-112</t>
  </si>
  <si>
    <t>Увеличение ассигнований на предоставление субсидии на реализацию комплекса мер, направленных на повышение доступности и популяризацию туризма для детей школьного возраста</t>
  </si>
  <si>
    <t>Увеличение ассигнований на закупку оборудования для создания "умных" спортивных площадок</t>
  </si>
  <si>
    <t xml:space="preserve">Текущее содержание центров занятости населения </t>
  </si>
  <si>
    <t xml:space="preserve">Благоустройство территорий муниципальных образований Ярославской области </t>
  </si>
  <si>
    <t>Увеличение ассигнований на капитальный ремонт кровли, ремонт канализационных колодцев и системы горячего водоснабжения, приобретение мебели и бытовой техники</t>
  </si>
  <si>
    <t xml:space="preserve">Увеличение ассигнований на обеспечение софинансирования в рамках реализации мероприятия "Создание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проектов" </t>
  </si>
  <si>
    <t>Увеличение ассигнований ГБУЗ ЯО "Клиническая больница имени Н.А. Семашко" для модернизации и приведения в нормативное состояние системы кислородоснабжения</t>
  </si>
  <si>
    <r>
      <t xml:space="preserve">
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</si>
  <si>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Информация по предлагаемым изменениям в Закон Ярославской области 
"Об областном бюджете на 2022 год и на плановый период 2023 и 2024 годов" 
</t>
  </si>
  <si>
    <t>Увеличение ассигнований на приобретение и монтаж модульной пристройки приемного отделения ГАУЗ ЯО "Клиническая больница скорой медицинской помощи им. Н.В. Соловьева"</t>
  </si>
  <si>
    <t xml:space="preserve">Увеличение областных средств </t>
  </si>
  <si>
    <t xml:space="preserve">Уменьшение областных средств </t>
  </si>
  <si>
    <t xml:space="preserve">Пояснения </t>
  </si>
  <si>
    <r>
      <t xml:space="preserve">Увеличение ассигнований на индексацию заработной платы педагогическим работникам государственных общеобразовательных организаций и государственных образовательных организаций среднего профессионального образования в целях выполнения указов Президента Российской Федерации. 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</si>
  <si>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r>
      <t xml:space="preserve">Увеличение ассигнований на индексацию заработной платы педагогическим работникам государственных образовательных организаций среднего профессионального образования в целях выполнения указов Президента Российской Федерации. 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</si>
  <si>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r>
      <t xml:space="preserve">Уменьшение ассигнований в связи с изменением оценки достижения целевых показателей уровня заработной платы отдельных категорий работников. 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</si>
  <si>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t>Уменьшение ассигнований на реализацию мероприятий по модернизации школьных систем образования в соответствии с установленным уровнем софинансирования субсидии из федерального бюджета</t>
  </si>
  <si>
    <t>Увеличение ассигнований на замену установленного на Системе-112 программного обеспечения на отечественное программное обеспечение в соответствии с новыми требованиями законодательства Российской Федерации</t>
  </si>
  <si>
    <t>Увеличение ассигнований на оплату работ по монтажу систем пожарной безопасности помещений судебного участка  г. Переславль -Залесский</t>
  </si>
  <si>
    <t>Уменьшение ассигнований в связи с уточнением  потребности</t>
  </si>
  <si>
    <t xml:space="preserve">Уменьшение ассигнований в связи с уточнением потребности </t>
  </si>
  <si>
    <t>Субсидии юридическим лицам</t>
  </si>
  <si>
    <t>Увеличение ассигнований на реализацию мероприятий по организации архитектурно-художественной подсветки зданий в исторической части города Ярославля</t>
  </si>
  <si>
    <t>Увеличение ассигнований по расходам на медицинское обслуживание чемпионата мира по волейболу 2022 года</t>
  </si>
  <si>
    <r>
      <t xml:space="preserve">Увеличение ассигнований на индексацию заработной платы педагогическим работникам муниципальных общеобразовательных организаций в целях выполнения указов Президента Российской Федерации. 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</si>
  <si>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t>Увеличение ассигнований на строительство центра развития детского творчества "Лидер" в Гаврилов-Ямском муниципальном районе</t>
  </si>
  <si>
    <t>Увеличение ассигнований на обеспечение деятельности учреждений социального обслуживания в условиях временного режима работы в связи с распространением новой коронавирусной инфекции</t>
  </si>
  <si>
    <t>Увеличение ассигнований на устранение аварийных ситуаций, противопожарные мероприятия, капитальный ремонт в социально-реабилитационных центрах для несовершеннолетних</t>
  </si>
  <si>
    <t xml:space="preserve">Увеличение ассигнований в соответствии с постановлением Правления Пенсионного Фонда Российской Федерации от 29.12.2021 № 430п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</si>
  <si>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на предоставление жилищной субсидии на приобретение жилья реабилитированным лицам, состоящим на учете граждан в качестве нуждающихся в улучшении жилищных условий </t>
  </si>
  <si>
    <t>Увеличение ассигнований на капитальный ремонт и оснащение средствами обучения и воспитания 5 зданий муниципальных общеобразовательных организаций</t>
  </si>
  <si>
    <r>
      <t xml:space="preserve">Увеличение ассигнований с целью реализации государственного социального заказа. 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</si>
  <si>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t>Увеличение ассигнований на подготовку к чемпионату мира по волейболу 2022 года</t>
  </si>
  <si>
    <t xml:space="preserve">Увеличение ассигнований на оказание мер государственной поддержки с целью проведения ремонта жилых помещений, в которых проживают инвалиды и ветераны Великой Отечественной войны </t>
  </si>
  <si>
    <t>Увеличение ассигнований на строительство автомобильной дороги ул. Строителей в городском поселении Тутаев за счет неиспользованных остатков дорожного фонда</t>
  </si>
  <si>
    <t>Увеличение ассигнований на приобретение сертифицированного оборудования (технических средств транспортной безопасности) и услуги по защите объекта транспортной инфраструктуры силами специального подразделения транспортной безопасности в рамках подготовки к чемпионату мира по волейболу 2022 года</t>
  </si>
  <si>
    <t>Увеличение ассигнований на приобретение персональных компьютеров и программного обеспечения для подключения к Единой цифровой платформе "Работа в России" по защищенному каналу</t>
  </si>
  <si>
    <r>
      <t>Увеличение ассигнований на обеспечение содержания региональных дорог общего пользования и искусственных сооружений на них за счет неиспользованных остатков дорожного фонда</t>
    </r>
    <r>
      <rPr>
        <b/>
        <sz val="12"/>
        <color theme="1"/>
        <rFont val="Times New Roman"/>
        <family val="1"/>
        <charset val="204"/>
      </rPr>
      <t xml:space="preserve">
</t>
    </r>
  </si>
  <si>
    <r>
      <t xml:space="preserve">Увеличение ассигнований на индексацию оплаты труда работников бюджетной сферы отрасли дорожное хозяйство с 1 января 2022 года в размере 5,9% за счет неиспользованных остатков дорожного фонда
</t>
    </r>
    <r>
      <rPr>
        <b/>
        <sz val="12"/>
        <color theme="1"/>
        <rFont val="Times New Roman"/>
        <family val="1"/>
        <charset val="204"/>
      </rPr>
      <t/>
    </r>
  </si>
  <si>
    <t>Увеличение ассигнований на реконструкцию моста через реку Кось в Ростовском муниципальном районе, на строительство подъезда к школе в с.Вощажниково Борисоглебского муниципального района за счет неиспользованных остатков дорожного фонда</t>
  </si>
  <si>
    <t>Увеличение ассигнований на ремонт дорог местного значения (подъезд к деревне Алешково Ярославского муниципального района) за счет неиспользованных остатков дорожного фонда</t>
  </si>
  <si>
    <t xml:space="preserve">Увеличение ассигнований на приобретение мебели </t>
  </si>
  <si>
    <t>Уменьшение ассигнований в связи с экономией по расходам на обслуживание государственного долга, сложившейся за счет замещения рыночных долговых обязательств бюджетным кредитом из федерального бюджета, а также исходя из планируемого привлечения заемных средств</t>
  </si>
  <si>
    <t>Уменьшение ассигнований в связи с уточнением потребности на реализацию информационно-просветительской кампании по повышению финансовой грамотности населения Ярославской области</t>
  </si>
  <si>
    <t>Увеличение ассигнований на повышение квалификации сотрудников</t>
  </si>
  <si>
    <t>Дотация на приоритетные проекты</t>
  </si>
  <si>
    <r>
      <t xml:space="preserve">Увеличение ассигнований в связи с приведением ФОТ в соответствие с установленными нормативами.
 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</si>
  <si>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t>Увеличение ассигнований на реализацию проектов со сроком сдачи объектов в 2022 году</t>
  </si>
  <si>
    <t>Увеличение ассигнований на разработку проектов на строительство и реконструкцию автомобильных дорог за счет неиспользованных остатков дорожного фонда</t>
  </si>
  <si>
    <t>Уменьшение ассигнований в связи с уточнением потребности по субсидии на компенсацию выпадающих доходов ресурсоснабжающих организаций</t>
  </si>
  <si>
    <t>Уменьшение ассигнований в связи с уточнением потребности по субсидии теплоснабжающим организациям</t>
  </si>
  <si>
    <t xml:space="preserve">Уменьшение ассигнований в связи с уточнением потребности по субсидии 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</t>
  </si>
  <si>
    <t>Обеспечение деятельности казенного учреждения</t>
  </si>
  <si>
    <t>Увеличение ассигнований на приобретение компьютеров для подведомственного учреждения</t>
  </si>
  <si>
    <t xml:space="preserve">Обеспечение деятельности подведомственных учреждений и активная политика занятости населения                         </t>
  </si>
  <si>
    <t>Увеличение ассигнований на обеспечение деятельности подведомственного учреждения в связи с приведением ФОТ в соответствие с установленными нормативами</t>
  </si>
  <si>
    <r>
      <t xml:space="preserve">Увеличение ассигнований на оплату труда работников центров занятости населения в связи  с приведением ФОТ в соответствие с установленными нормативами.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</si>
  <si>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r>
      <t xml:space="preserve">Увеличение ассигнований в связи с увеличением численности  подведомственного учреждения.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</si>
  <si>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t>Увеличение ассигнований на капитальный ремонт фельдшерско-акушерских пунктов по региональному проекту модернизации первичного звена здравоохранения в Мышкинском муниципальном районе</t>
  </si>
  <si>
    <t>Увеличение ассигнований на государственное задание</t>
  </si>
  <si>
    <t>Увеличение ассигнований на ремонт автомобильных дорог общего пользования местного значения и искусственных сооружений на них за счет неиспользованных остатков дорожного фонда, в том числе на подготовку к чемпионату мура по волейболу в сумме 150 113,6 тыс. рублей</t>
  </si>
  <si>
    <r>
      <t xml:space="preserve">Увеличение ассигнований на ремонт региональных дорог в соответствии с распоряжением Правительства Российской Федерации от 17.12.2021 № 3662-р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году.</t>
    </r>
    <r>
      <rPr>
        <sz val="12"/>
        <color theme="1"/>
        <rFont val="Times New Roman"/>
        <family val="1"/>
        <charset val="204"/>
      </rPr>
      <t xml:space="preserve">
Увеличение ассигнований на ремонт региональных дорог, разработку программы комплексного развития транспортной инфраструктуры и завершение работ по устройству автоматического пункта весогабаритного контроля на автодороге Иваново-Писцово - Гаврилов-Ям за счет неиспользованных остатков дорожного фонда</t>
    </r>
  </si>
  <si>
    <t>Увеличение ассигнований на оплату работ по капитальному ремонту помещений, в которых размещаются мировые судьи и их аппараты, в г. Переславль - Залесский</t>
  </si>
  <si>
    <t>Увеличение ассигнований на содержание обсерватора на базе ГУЗ ЯО "Санаторий "Сосновый бор""</t>
  </si>
  <si>
    <r>
      <t xml:space="preserve">Увеличение ассигнований на строительство хирургического корпуса с инженерными коммуникациями и сооружениями ГБУЗ ЯО "Областная клиническая онкологическая больница"
</t>
    </r>
    <r>
      <rPr>
        <b/>
        <sz val="12"/>
        <color theme="1"/>
        <rFont val="Times New Roman"/>
        <family val="1"/>
        <charset val="204"/>
      </rPr>
      <t>Уменьшение ассигнований произвести в 2023 году на 93 967,4 тыс.руб.</t>
    </r>
    <r>
      <rPr>
        <sz val="12"/>
        <color theme="1"/>
        <rFont val="Times New Roman"/>
        <family val="1"/>
        <charset val="204"/>
      </rPr>
      <t xml:space="preserve"> в связи с переносом срока строительства хирургического корпуса с инженерными коммуникациями и сооружениями ГБУЗ ЯО "Областная клиническая онкологическая больница" на 2022 год</t>
    </r>
  </si>
  <si>
    <t>Увеличение ассигнований на обеспечение софинансирования в рамках реализации мероприятия "Оказание услуг психолого-педагогической, методической и консультативной помощи родителям (законным представителям) детей, а также гражданам, желающих принять на воспитание в свои семьи детей, оставшихся без попечения родителей"</t>
  </si>
  <si>
    <t xml:space="preserve">Увеличение ассигнований на капитальный ремонт кровли и приобретение мебели </t>
  </si>
  <si>
    <t xml:space="preserve">Увеличение ассигнований в связи с уточнением расчета субсидии муниципальным образованиям Ярославской области  на обеспечение трудоустройства несовершеннолетних граждан на временные рабочие места   </t>
  </si>
  <si>
    <t>Увеличение ассигнований на приобретение программного обеспечения с целью подключения к Единой цифровой платформе "Работа в России" по защищенному каналу</t>
  </si>
  <si>
    <t>Увеличение ассигнований на приобретение видеорегистраторов, терминалов хранения, радиостанций, комплексов ограничения передвижения, многофункциональных дактилоскопических станций</t>
  </si>
  <si>
    <t>Увеличение ассигнований произвести в 2023 и 2024 годах на 71 510,1 тыс. руб. ежегодно в связи с приведением ФОТ в соответствие с установленными нормативами</t>
  </si>
  <si>
    <r>
      <t xml:space="preserve">Уменьшение ассигнований в части субсидии по строительству объектов газификации в связи с переходом функций строительства и финансирования к единому оператору газификации ООО "Газпром газификация".
</t>
    </r>
    <r>
      <rPr>
        <b/>
        <sz val="12"/>
        <color theme="1"/>
        <rFont val="Times New Roman"/>
        <family val="1"/>
        <charset val="204"/>
      </rPr>
      <t xml:space="preserve">Уменьшение ассигнований произвести в 2023 году на 22 000,0 тыс. руб., в 2024 году на 126 319,175 тыс. руб. </t>
    </r>
  </si>
  <si>
    <t>Увеличение ассигнований на пополнение уставного капитала ОАО "Аэропорт Туношна" в целях приобретения и сертификации технических средств обеспечения транспортной безопасности в рамках подготовки к чемпионату мира по волейболу 2022 года</t>
  </si>
  <si>
    <r>
      <t xml:space="preserve">Увеличение ассигнований по субсидии на закупку диагностических средств для выявления и мониторинга лечения лиц, инфицированных вирусами иммунодефицита человека и гепатитов В и С. 
</t>
    </r>
    <r>
      <rPr>
        <b/>
        <sz val="12"/>
        <color theme="1"/>
        <rFont val="Times New Roman"/>
        <family val="1"/>
        <charset val="204"/>
      </rPr>
      <t>Аналогичные изменения произвести в 2023 и 2024 годах</t>
    </r>
  </si>
  <si>
    <t>Увеличение ассигнований на оказание финансовой помощи хозяйственным обществам, 100 процентов акций (долей) которых принадлежит Ярославской области, осуществляющим транспортное обслуживание населения автомобильным транспортом в межмуниципальном и пригородном сообщении, в целях предупреждения банкротства и восстановления платежеспособности</t>
  </si>
  <si>
    <t>Увеличение ассигнований на организацию обеспечения пациентов детского возраста расходными материалами к системам непрерывного мониторинга уровня глюкозы в крови</t>
  </si>
  <si>
    <t>Увеличение ассигнований на предоставление межбюджетных трансфертов на поддержку инициатив органов ученического самоуправления общеобразовательных организаций</t>
  </si>
  <si>
    <t>Увеличение ассигнований на информационно-организационное сопровождение участия граждан в проекте комплексного благоустройства придомовых территорий и обустройства территорий для выгула животных "Наши дворы"</t>
  </si>
  <si>
    <t>Увеличение ассигнований на реализацию проекта комплексного благоустройства придомовых территорий и обустройства территорий для выгула животных "Наши дворы"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</si>
</sst>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197">
    <xf numFmtId="0" fontId="0" fillId="0" borderId="0" xfId="0"/>
    <xf numFmtId="49" fontId="26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0" xfId="0" applyFont="1" applyFill="1" applyBorder="1"/>
    <xf numFmtId="0" fontId="23" fillId="2" borderId="0" xfId="0" applyFont="1" applyFill="1"/>
    <xf numFmtId="0" fontId="23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0" applyFont="1" applyFill="1" applyBorder="1" applyAlignment="1" applyProtection="1">
      <alignment horizontal="justify" vertical="top" wrapText="1"/>
      <protection hidden="1"/>
    </xf>
    <xf numFmtId="3" fontId="23" fillId="2" borderId="1" xfId="0" applyNumberFormat="1" applyFont="1" applyFill="1" applyBorder="1" applyAlignment="1" applyProtection="1">
      <alignment horizontal="justify" vertical="top" wrapText="1"/>
    </xf>
    <xf numFmtId="0" fontId="23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167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6" fillId="2" borderId="1" xfId="5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left" vertical="top" wrapText="1"/>
    </xf>
    <xf numFmtId="49" fontId="27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3" fillId="2" borderId="1" xfId="0" applyNumberFormat="1" applyFont="1" applyFill="1" applyBorder="1" applyAlignment="1" applyProtection="1">
      <alignment horizontal="left" vertical="top" wrapText="1"/>
      <protection hidden="1"/>
    </xf>
    <xf numFmtId="49" fontId="23" fillId="2" borderId="1" xfId="5" applyNumberFormat="1" applyFont="1" applyFill="1" applyBorder="1" applyAlignment="1" applyProtection="1">
      <alignment horizontal="left" vertical="top" wrapText="1"/>
      <protection hidden="1"/>
    </xf>
    <xf numFmtId="0" fontId="27" fillId="2" borderId="1" xfId="5" applyNumberFormat="1" applyFont="1" applyFill="1" applyBorder="1" applyAlignment="1" applyProtection="1">
      <alignment horizontal="left" vertical="top" wrapText="1"/>
      <protection hidden="1"/>
    </xf>
    <xf numFmtId="0" fontId="23" fillId="2" borderId="1" xfId="5" applyNumberFormat="1" applyFont="1" applyFill="1" applyBorder="1" applyAlignment="1" applyProtection="1">
      <alignment horizontal="left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</xf>
    <xf numFmtId="49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3" fontId="23" fillId="2" borderId="1" xfId="3" applyNumberFormat="1" applyFont="1" applyFill="1" applyBorder="1" applyAlignment="1" applyProtection="1">
      <alignment horizontal="justify" vertical="top" wrapText="1"/>
    </xf>
    <xf numFmtId="3" fontId="23" fillId="2" borderId="1" xfId="5" applyNumberFormat="1" applyFont="1" applyFill="1" applyBorder="1" applyAlignment="1" applyProtection="1">
      <alignment horizontal="justify" vertical="top" wrapText="1"/>
    </xf>
    <xf numFmtId="0" fontId="23" fillId="2" borderId="1" xfId="0" applyFont="1" applyFill="1" applyBorder="1" applyAlignment="1" applyProtection="1">
      <alignment horizontal="justify" vertical="top" wrapText="1"/>
    </xf>
    <xf numFmtId="49" fontId="26" fillId="2" borderId="0" xfId="0" applyNumberFormat="1" applyFont="1" applyFill="1"/>
    <xf numFmtId="0" fontId="26" fillId="2" borderId="0" xfId="0" applyFont="1" applyFill="1" applyAlignment="1">
      <alignment horizontal="left" vertical="top"/>
    </xf>
    <xf numFmtId="0" fontId="23" fillId="2" borderId="0" xfId="0" applyFont="1" applyFill="1" applyAlignment="1">
      <alignment vertical="top"/>
    </xf>
    <xf numFmtId="0" fontId="23" fillId="2" borderId="0" xfId="0" applyNumberFormat="1" applyFont="1" applyFill="1" applyAlignment="1">
      <alignment horizontal="right" vertical="top"/>
    </xf>
    <xf numFmtId="0" fontId="23" fillId="2" borderId="0" xfId="0" applyNumberFormat="1" applyFont="1" applyFill="1" applyAlignment="1">
      <alignment horizontal="right" vertical="top" wrapText="1"/>
    </xf>
    <xf numFmtId="0" fontId="23" fillId="2" borderId="0" xfId="0" applyFont="1" applyFill="1" applyAlignment="1">
      <alignment horizontal="right" vertical="top" wrapText="1"/>
    </xf>
    <xf numFmtId="0" fontId="23" fillId="2" borderId="0" xfId="0" applyFont="1" applyFill="1" applyAlignment="1">
      <alignment horizontal="right" vertical="top"/>
    </xf>
    <xf numFmtId="0" fontId="26" fillId="2" borderId="1" xfId="1" applyNumberFormat="1" applyFont="1" applyFill="1" applyBorder="1" applyAlignment="1" applyProtection="1">
      <alignment horizontal="left" vertical="top" wrapText="1"/>
      <protection hidden="1"/>
    </xf>
    <xf numFmtId="165" fontId="23" fillId="2" borderId="1" xfId="1" applyNumberFormat="1" applyFont="1" applyFill="1" applyBorder="1" applyAlignment="1" applyProtection="1">
      <alignment horizontal="justify" vertical="top" wrapText="1"/>
      <protection hidden="1"/>
    </xf>
    <xf numFmtId="3" fontId="23" fillId="2" borderId="0" xfId="0" applyNumberFormat="1" applyFont="1" applyFill="1" applyBorder="1"/>
    <xf numFmtId="0" fontId="26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justify" vertical="top" wrapText="1"/>
    </xf>
    <xf numFmtId="0" fontId="27" fillId="2" borderId="1" xfId="3" applyNumberFormat="1" applyFont="1" applyFill="1" applyBorder="1" applyAlignment="1" applyProtection="1">
      <alignment horizontal="left" vertical="top" wrapText="1"/>
      <protection hidden="1"/>
    </xf>
    <xf numFmtId="0" fontId="26" fillId="2" borderId="1" xfId="3" applyNumberFormat="1" applyFont="1" applyFill="1" applyBorder="1" applyAlignment="1" applyProtection="1">
      <alignment horizontal="left" vertical="top" wrapText="1"/>
    </xf>
    <xf numFmtId="0" fontId="23" fillId="2" borderId="1" xfId="3" applyFont="1" applyFill="1" applyBorder="1" applyAlignment="1">
      <alignment horizontal="justify" vertical="top" wrapText="1"/>
    </xf>
    <xf numFmtId="0" fontId="23" fillId="2" borderId="1" xfId="0" applyNumberFormat="1" applyFont="1" applyFill="1" applyBorder="1" applyAlignment="1" applyProtection="1">
      <alignment horizontal="left" vertical="top" wrapText="1"/>
      <protection hidden="1"/>
    </xf>
    <xf numFmtId="0" fontId="27" fillId="2" borderId="1" xfId="0" applyNumberFormat="1" applyFont="1" applyFill="1" applyBorder="1" applyAlignment="1" applyProtection="1">
      <alignment horizontal="justify" vertical="top" wrapText="1"/>
      <protection hidden="1"/>
    </xf>
    <xf numFmtId="3" fontId="27" fillId="2" borderId="0" xfId="0" applyNumberFormat="1" applyFont="1" applyFill="1" applyBorder="1"/>
    <xf numFmtId="0" fontId="27" fillId="2" borderId="0" xfId="0" applyFont="1" applyFill="1" applyBorder="1"/>
    <xf numFmtId="0" fontId="27" fillId="2" borderId="0" xfId="0" applyFont="1" applyFill="1"/>
    <xf numFmtId="0" fontId="26" fillId="2" borderId="1" xfId="0" applyNumberFormat="1" applyFont="1" applyFill="1" applyBorder="1" applyAlignment="1" applyProtection="1">
      <alignment horizontal="justify" vertical="top" wrapText="1"/>
      <protection hidden="1"/>
    </xf>
    <xf numFmtId="3" fontId="26" fillId="2" borderId="0" xfId="0" applyNumberFormat="1" applyFont="1" applyFill="1" applyBorder="1"/>
    <xf numFmtId="0" fontId="26" fillId="2" borderId="0" xfId="0" applyFont="1" applyFill="1" applyBorder="1"/>
    <xf numFmtId="0" fontId="26" fillId="2" borderId="0" xfId="0" applyFont="1" applyFill="1"/>
    <xf numFmtId="0" fontId="26" fillId="2" borderId="1" xfId="0" applyNumberFormat="1" applyFont="1" applyFill="1" applyBorder="1" applyAlignment="1" applyProtection="1">
      <alignment horizontal="left" vertical="top" wrapText="1"/>
      <protection hidden="1"/>
    </xf>
    <xf numFmtId="3" fontId="26" fillId="2" borderId="1" xfId="0" applyNumberFormat="1" applyFont="1" applyFill="1" applyBorder="1" applyAlignment="1" applyProtection="1">
      <alignment horizontal="justify" vertical="top" wrapText="1"/>
    </xf>
    <xf numFmtId="3" fontId="23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3" fontId="23" fillId="2" borderId="1" xfId="0" applyNumberFormat="1" applyFont="1" applyFill="1" applyBorder="1" applyAlignment="1" applyProtection="1">
      <alignment horizontal="right" wrapText="1"/>
      <protection hidden="1"/>
    </xf>
    <xf numFmtId="0" fontId="27" fillId="2" borderId="1" xfId="2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6" fillId="2" borderId="1" xfId="2" applyNumberFormat="1" applyFont="1" applyFill="1" applyBorder="1" applyAlignment="1" applyProtection="1">
      <alignment horizontal="left" vertical="top" wrapText="1"/>
      <protection hidden="1"/>
    </xf>
    <xf numFmtId="0" fontId="26" fillId="2" borderId="1" xfId="2" applyNumberFormat="1" applyFont="1" applyFill="1" applyBorder="1" applyAlignment="1" applyProtection="1">
      <alignment horizontal="left" vertical="top" wrapText="1"/>
    </xf>
    <xf numFmtId="0" fontId="27" fillId="2" borderId="1" xfId="0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 applyProtection="1">
      <alignment horizontal="justify" vertical="top" wrapText="1"/>
      <protection locked="0"/>
    </xf>
    <xf numFmtId="0" fontId="26" fillId="2" borderId="1" xfId="7" applyNumberFormat="1" applyFont="1" applyFill="1" applyBorder="1" applyAlignment="1" applyProtection="1">
      <alignment horizontal="left" vertical="top" wrapText="1"/>
      <protection hidden="1"/>
    </xf>
    <xf numFmtId="0" fontId="27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0" fontId="26" fillId="2" borderId="1" xfId="8" applyNumberFormat="1" applyFont="1" applyFill="1" applyBorder="1" applyAlignment="1" applyProtection="1">
      <alignment horizontal="left" vertical="top" wrapText="1"/>
      <protection hidden="1"/>
    </xf>
    <xf numFmtId="0" fontId="23" fillId="2" borderId="1" xfId="8" applyNumberFormat="1" applyFont="1" applyFill="1" applyBorder="1" applyAlignment="1" applyProtection="1">
      <alignment vertical="top" wrapText="1"/>
      <protection hidden="1"/>
    </xf>
    <xf numFmtId="0" fontId="23" fillId="2" borderId="1" xfId="0" applyFont="1" applyFill="1" applyBorder="1" applyAlignment="1">
      <alignment vertical="top" wrapText="1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23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7" fillId="2" borderId="1" xfId="8" applyNumberFormat="1" applyFont="1" applyFill="1" applyBorder="1" applyAlignment="1" applyProtection="1">
      <alignment horizontal="justify" vertical="top" wrapText="1"/>
      <protection hidden="1"/>
    </xf>
    <xf numFmtId="3" fontId="23" fillId="2" borderId="1" xfId="6" applyNumberFormat="1" applyFont="1" applyFill="1" applyBorder="1" applyAlignment="1">
      <alignment horizontal="right"/>
    </xf>
    <xf numFmtId="0" fontId="27" fillId="2" borderId="1" xfId="0" applyFont="1" applyFill="1" applyBorder="1" applyAlignment="1" applyProtection="1">
      <alignment horizontal="left" vertical="top" wrapText="1"/>
      <protection hidden="1"/>
    </xf>
    <xf numFmtId="49" fontId="26" fillId="2" borderId="1" xfId="0" applyNumberFormat="1" applyFont="1" applyFill="1" applyBorder="1" applyAlignment="1">
      <alignment horizontal="left" vertical="top" wrapText="1"/>
    </xf>
    <xf numFmtId="3" fontId="23" fillId="2" borderId="1" xfId="0" applyNumberFormat="1" applyFont="1" applyFill="1" applyBorder="1" applyAlignment="1">
      <alignment horizontal="justify" vertical="top"/>
    </xf>
    <xf numFmtId="166" fontId="23" fillId="2" borderId="1" xfId="3" applyNumberFormat="1" applyFont="1" applyFill="1" applyBorder="1" applyAlignment="1" applyProtection="1">
      <alignment horizontal="justify" vertical="top" wrapText="1"/>
    </xf>
    <xf numFmtId="3" fontId="23" fillId="2" borderId="1" xfId="3" applyNumberFormat="1" applyFont="1" applyFill="1" applyBorder="1" applyAlignment="1" applyProtection="1">
      <alignment horizontal="right" wrapText="1"/>
      <protection hidden="1"/>
    </xf>
    <xf numFmtId="49" fontId="23" fillId="2" borderId="1" xfId="3" applyNumberFormat="1" applyFont="1" applyFill="1" applyBorder="1" applyAlignment="1" applyProtection="1">
      <alignment horizontal="left" vertical="center" wrapText="1"/>
      <protection hidden="1"/>
    </xf>
    <xf numFmtId="0" fontId="23" fillId="2" borderId="1" xfId="2" applyNumberFormat="1" applyFont="1" applyFill="1" applyBorder="1" applyAlignment="1" applyProtection="1">
      <alignment horizontal="justify" vertical="top" wrapText="1"/>
      <protection hidden="1"/>
    </xf>
    <xf numFmtId="165" fontId="23" fillId="2" borderId="1" xfId="0" applyNumberFormat="1" applyFont="1" applyFill="1" applyBorder="1" applyAlignment="1" applyProtection="1">
      <alignment horizontal="justify" vertical="top" wrapText="1"/>
    </xf>
    <xf numFmtId="0" fontId="27" fillId="2" borderId="1" xfId="0" applyFont="1" applyFill="1" applyBorder="1" applyAlignment="1">
      <alignment horizontal="justify" vertical="top" wrapText="1"/>
    </xf>
    <xf numFmtId="167" fontId="23" fillId="2" borderId="1" xfId="5" applyNumberFormat="1" applyFont="1" applyFill="1" applyBorder="1" applyAlignment="1" applyProtection="1">
      <alignment horizontal="left" vertical="center" wrapText="1"/>
      <protection hidden="1"/>
    </xf>
    <xf numFmtId="3" fontId="26" fillId="2" borderId="1" xfId="0" applyNumberFormat="1" applyFont="1" applyFill="1" applyBorder="1" applyAlignment="1">
      <alignment horizontal="justify" vertical="top" wrapText="1"/>
    </xf>
    <xf numFmtId="0" fontId="26" fillId="2" borderId="1" xfId="0" applyFont="1" applyFill="1" applyBorder="1" applyAlignment="1" applyProtection="1">
      <alignment horizontal="left" vertical="top" wrapText="1"/>
      <protection hidden="1"/>
    </xf>
    <xf numFmtId="3" fontId="27" fillId="2" borderId="1" xfId="0" applyNumberFormat="1" applyFont="1" applyFill="1" applyBorder="1" applyAlignment="1">
      <alignment horizontal="right"/>
    </xf>
    <xf numFmtId="0" fontId="23" fillId="2" borderId="1" xfId="3" applyFont="1" applyFill="1" applyBorder="1" applyAlignment="1" applyProtection="1">
      <alignment horizontal="left" vertical="top" wrapText="1"/>
      <protection hidden="1"/>
    </xf>
    <xf numFmtId="49" fontId="27" fillId="2" borderId="1" xfId="2" applyNumberFormat="1" applyFont="1" applyFill="1" applyBorder="1" applyAlignment="1" applyProtection="1">
      <alignment horizontal="left" vertical="top" wrapText="1"/>
      <protection hidden="1"/>
    </xf>
    <xf numFmtId="4" fontId="23" fillId="2" borderId="1" xfId="0" applyNumberFormat="1" applyFont="1" applyFill="1" applyBorder="1" applyAlignment="1">
      <alignment horizontal="justify" vertical="top" wrapText="1"/>
    </xf>
    <xf numFmtId="49" fontId="26" fillId="2" borderId="0" xfId="4" applyNumberFormat="1" applyFont="1" applyFill="1" applyBorder="1" applyAlignment="1" applyProtection="1">
      <alignment wrapText="1"/>
      <protection hidden="1"/>
    </xf>
    <xf numFmtId="49" fontId="26" fillId="2" borderId="2" xfId="4" applyNumberFormat="1" applyFont="1" applyFill="1" applyBorder="1" applyAlignment="1" applyProtection="1">
      <alignment wrapText="1"/>
      <protection hidden="1"/>
    </xf>
    <xf numFmtId="49" fontId="26" fillId="2" borderId="1" xfId="4" applyNumberFormat="1" applyFont="1" applyFill="1" applyBorder="1" applyAlignment="1" applyProtection="1">
      <alignment horizontal="left" vertical="top" wrapText="1"/>
      <protection hidden="1"/>
    </xf>
    <xf numFmtId="49" fontId="26" fillId="2" borderId="4" xfId="4" applyNumberFormat="1" applyFont="1" applyFill="1" applyBorder="1" applyAlignment="1" applyProtection="1">
      <alignment wrapText="1"/>
      <protection hidden="1"/>
    </xf>
    <xf numFmtId="3" fontId="26" fillId="2" borderId="0" xfId="0" applyNumberFormat="1" applyFont="1" applyFill="1" applyBorder="1" applyAlignment="1">
      <alignment horizontal="right"/>
    </xf>
    <xf numFmtId="3" fontId="23" fillId="2" borderId="0" xfId="0" applyNumberFormat="1" applyFont="1" applyFill="1" applyBorder="1" applyAlignment="1">
      <alignment horizontal="left" vertical="top" wrapText="1"/>
    </xf>
    <xf numFmtId="0" fontId="23" fillId="2" borderId="0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5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>
      <alignment horizontal="left" vertical="top" wrapText="1"/>
    </xf>
    <xf numFmtId="166" fontId="23" fillId="2" borderId="1" xfId="2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0" applyNumberFormat="1" applyFont="1" applyFill="1" applyBorder="1" applyAlignment="1" applyProtection="1">
      <alignment horizontal="left" vertical="top" wrapText="1"/>
    </xf>
    <xf numFmtId="3" fontId="27" fillId="2" borderId="1" xfId="0" applyNumberFormat="1" applyFont="1" applyFill="1" applyBorder="1" applyAlignment="1">
      <alignment horizontal="justify" vertical="top" wrapText="1"/>
    </xf>
    <xf numFmtId="3" fontId="26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left" vertical="top" wrapText="1"/>
    </xf>
    <xf numFmtId="49" fontId="23" fillId="2" borderId="1" xfId="5" applyNumberFormat="1" applyFont="1" applyFill="1" applyBorder="1" applyAlignment="1">
      <alignment horizontal="justify" vertical="top" wrapText="1"/>
    </xf>
    <xf numFmtId="0" fontId="27" fillId="2" borderId="1" xfId="8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 applyProtection="1">
      <alignment horizontal="left" vertical="top" wrapText="1"/>
      <protection locked="0" hidden="1"/>
    </xf>
    <xf numFmtId="0" fontId="27" fillId="2" borderId="1" xfId="0" applyFont="1" applyFill="1" applyBorder="1" applyAlignment="1">
      <alignment horizontal="left" vertical="top"/>
    </xf>
    <xf numFmtId="3" fontId="23" fillId="2" borderId="1" xfId="0" applyNumberFormat="1" applyFont="1" applyFill="1" applyBorder="1" applyAlignment="1">
      <alignment horizontal="left" vertical="top"/>
    </xf>
    <xf numFmtId="3" fontId="27" fillId="2" borderId="1" xfId="0" applyNumberFormat="1" applyFont="1" applyFill="1" applyBorder="1" applyAlignment="1">
      <alignment horizontal="left" vertical="top"/>
    </xf>
    <xf numFmtId="0" fontId="27" fillId="2" borderId="1" xfId="9" applyFont="1" applyFill="1" applyBorder="1" applyAlignment="1">
      <alignment horizontal="left" vertical="top" wrapText="1"/>
    </xf>
    <xf numFmtId="0" fontId="23" fillId="2" borderId="1" xfId="9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4" fontId="26" fillId="2" borderId="0" xfId="0" applyNumberFormat="1" applyFont="1" applyFill="1" applyBorder="1"/>
    <xf numFmtId="49" fontId="26" fillId="2" borderId="0" xfId="4" applyNumberFormat="1" applyFont="1" applyFill="1" applyBorder="1" applyAlignment="1" applyProtection="1">
      <alignment horizontal="center" wrapText="1"/>
      <protection hidden="1"/>
    </xf>
    <xf numFmtId="0" fontId="23" fillId="2" borderId="0" xfId="0" applyFont="1" applyFill="1" applyBorder="1" applyAlignment="1" applyProtection="1">
      <alignment vertical="top" wrapText="1"/>
      <protection hidden="1"/>
    </xf>
    <xf numFmtId="0" fontId="23" fillId="2" borderId="0" xfId="3" applyNumberFormat="1" applyFont="1" applyFill="1" applyBorder="1" applyAlignment="1" applyProtection="1">
      <alignment vertical="top" wrapText="1"/>
      <protection hidden="1"/>
    </xf>
    <xf numFmtId="3" fontId="23" fillId="2" borderId="0" xfId="0" applyNumberFormat="1" applyFont="1" applyFill="1"/>
    <xf numFmtId="0" fontId="29" fillId="2" borderId="1" xfId="0" applyFont="1" applyFill="1" applyBorder="1" applyAlignment="1" applyProtection="1">
      <alignment horizontal="justify" vertical="top" wrapText="1"/>
      <protection hidden="1"/>
    </xf>
    <xf numFmtId="0" fontId="29" fillId="2" borderId="1" xfId="0" applyNumberFormat="1" applyFont="1" applyFill="1" applyBorder="1" applyAlignment="1" applyProtection="1">
      <alignment horizontal="justify" vertical="top" wrapText="1"/>
      <protection hidden="1"/>
    </xf>
    <xf numFmtId="167" fontId="23" fillId="2" borderId="1" xfId="5" applyNumberFormat="1" applyFont="1" applyFill="1" applyBorder="1" applyAlignment="1" applyProtection="1">
      <alignment horizontal="left" vertical="top" wrapText="1"/>
      <protection hidden="1"/>
    </xf>
    <xf numFmtId="0" fontId="27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 applyProtection="1">
      <alignment horizontal="right"/>
    </xf>
    <xf numFmtId="3" fontId="27" fillId="2" borderId="1" xfId="0" applyNumberFormat="1" applyFont="1" applyFill="1" applyBorder="1" applyAlignment="1" applyProtection="1">
      <alignment horizontal="right"/>
    </xf>
    <xf numFmtId="3" fontId="23" fillId="2" borderId="1" xfId="0" applyNumberFormat="1" applyFont="1" applyFill="1" applyBorder="1" applyAlignment="1" applyProtection="1">
      <alignment horizontal="right"/>
    </xf>
    <xf numFmtId="3" fontId="29" fillId="2" borderId="1" xfId="0" applyNumberFormat="1" applyFont="1" applyFill="1" applyBorder="1" applyAlignment="1" applyProtection="1">
      <alignment horizontal="right" wrapText="1"/>
      <protection hidden="1"/>
    </xf>
    <xf numFmtId="3" fontId="27" fillId="2" borderId="1" xfId="0" applyNumberFormat="1" applyFont="1" applyFill="1" applyBorder="1" applyAlignment="1" applyProtection="1">
      <alignment horizontal="right" wrapText="1"/>
      <protection hidden="1"/>
    </xf>
    <xf numFmtId="3" fontId="27" fillId="2" borderId="1" xfId="3" applyNumberFormat="1" applyFont="1" applyFill="1" applyBorder="1" applyAlignment="1" applyProtection="1">
      <alignment horizontal="right" wrapText="1"/>
      <protection hidden="1"/>
    </xf>
    <xf numFmtId="3" fontId="23" fillId="2" borderId="1" xfId="0" applyNumberFormat="1" applyFont="1" applyFill="1" applyBorder="1" applyAlignment="1">
      <alignment horizontal="right" vertical="center"/>
    </xf>
    <xf numFmtId="3" fontId="27" fillId="2" borderId="1" xfId="0" applyNumberFormat="1" applyFont="1" applyFill="1" applyBorder="1" applyAlignment="1">
      <alignment horizontal="right" wrapText="1"/>
    </xf>
    <xf numFmtId="3" fontId="23" fillId="2" borderId="1" xfId="0" applyNumberFormat="1" applyFont="1" applyFill="1" applyBorder="1" applyAlignment="1">
      <alignment horizontal="right" wrapText="1"/>
    </xf>
    <xf numFmtId="3" fontId="23" fillId="2" borderId="1" xfId="6" applyNumberFormat="1" applyFont="1" applyFill="1" applyBorder="1" applyAlignment="1" applyProtection="1">
      <alignment horizontal="right" wrapText="1"/>
      <protection hidden="1"/>
    </xf>
    <xf numFmtId="3" fontId="23" fillId="2" borderId="1" xfId="6" applyNumberFormat="1" applyFont="1" applyFill="1" applyBorder="1" applyAlignment="1" applyProtection="1">
      <alignment horizontal="right"/>
    </xf>
    <xf numFmtId="3" fontId="27" fillId="2" borderId="1" xfId="6" applyNumberFormat="1" applyFont="1" applyFill="1" applyBorder="1" applyAlignment="1" applyProtection="1">
      <alignment horizontal="right"/>
    </xf>
    <xf numFmtId="3" fontId="23" fillId="2" borderId="1" xfId="0" applyNumberFormat="1" applyFont="1" applyFill="1" applyBorder="1" applyAlignment="1">
      <alignment wrapText="1"/>
    </xf>
    <xf numFmtId="3" fontId="26" fillId="2" borderId="1" xfId="5" applyNumberFormat="1" applyFont="1" applyFill="1" applyBorder="1" applyAlignment="1" applyProtection="1">
      <alignment horizontal="right" wrapText="1"/>
      <protection hidden="1"/>
    </xf>
    <xf numFmtId="3" fontId="27" fillId="2" borderId="1" xfId="5" applyNumberFormat="1" applyFont="1" applyFill="1" applyBorder="1" applyAlignment="1" applyProtection="1">
      <alignment horizontal="right" wrapText="1"/>
      <protection hidden="1"/>
    </xf>
    <xf numFmtId="3" fontId="26" fillId="2" borderId="1" xfId="3" applyNumberFormat="1" applyFont="1" applyFill="1" applyBorder="1" applyAlignment="1" applyProtection="1">
      <alignment horizontal="right" wrapText="1"/>
      <protection hidden="1"/>
    </xf>
    <xf numFmtId="3" fontId="26" fillId="2" borderId="1" xfId="0" applyNumberFormat="1" applyFont="1" applyFill="1" applyBorder="1" applyAlignment="1" applyProtection="1">
      <alignment horizontal="right" wrapText="1"/>
      <protection hidden="1"/>
    </xf>
    <xf numFmtId="3" fontId="26" fillId="2" borderId="1" xfId="3" applyNumberFormat="1" applyFont="1" applyFill="1" applyBorder="1" applyAlignment="1" applyProtection="1">
      <alignment horizontal="right"/>
    </xf>
    <xf numFmtId="3" fontId="26" fillId="2" borderId="1" xfId="6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7" fillId="2" borderId="1" xfId="2" applyNumberFormat="1" applyFont="1" applyFill="1" applyBorder="1" applyAlignment="1" applyProtection="1">
      <alignment horizontal="right" wrapText="1"/>
      <protection hidden="1"/>
    </xf>
    <xf numFmtId="3" fontId="26" fillId="2" borderId="1" xfId="4" applyNumberFormat="1" applyFont="1" applyFill="1" applyBorder="1" applyAlignment="1" applyProtection="1">
      <alignment horizontal="right" wrapText="1"/>
      <protection hidden="1"/>
    </xf>
    <xf numFmtId="3" fontId="26" fillId="2" borderId="1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justify" vertical="top"/>
    </xf>
    <xf numFmtId="0" fontId="26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7" fillId="2" borderId="1" xfId="0" applyNumberFormat="1" applyFont="1" applyFill="1" applyBorder="1" applyAlignment="1">
      <alignment horizontal="justify" vertical="top" wrapText="1"/>
    </xf>
    <xf numFmtId="49" fontId="26" fillId="2" borderId="5" xfId="4" applyNumberFormat="1" applyFont="1" applyFill="1" applyBorder="1" applyAlignment="1" applyProtection="1">
      <alignment horizontal="center" wrapText="1"/>
      <protection hidden="1"/>
    </xf>
    <xf numFmtId="49" fontId="28" fillId="2" borderId="5" xfId="4" applyNumberFormat="1" applyFont="1" applyFill="1" applyBorder="1" applyAlignment="1" applyProtection="1">
      <alignment horizontal="center" wrapText="1"/>
      <protection hidden="1"/>
    </xf>
    <xf numFmtId="49" fontId="27" fillId="2" borderId="5" xfId="4" applyNumberFormat="1" applyFont="1" applyFill="1" applyBorder="1" applyAlignment="1" applyProtection="1">
      <alignment horizontal="center" wrapText="1"/>
      <protection hidden="1"/>
    </xf>
    <xf numFmtId="49" fontId="26" fillId="2" borderId="5" xfId="4" applyNumberFormat="1" applyFont="1" applyFill="1" applyBorder="1" applyAlignment="1" applyProtection="1">
      <alignment wrapText="1"/>
      <protection hidden="1"/>
    </xf>
    <xf numFmtId="49" fontId="26" fillId="2" borderId="5" xfId="3" applyNumberFormat="1" applyFont="1" applyFill="1" applyBorder="1" applyAlignment="1" applyProtection="1"/>
    <xf numFmtId="49" fontId="26" fillId="2" borderId="5" xfId="3" applyNumberFormat="1" applyFont="1" applyFill="1" applyBorder="1" applyAlignment="1" applyProtection="1">
      <alignment wrapText="1"/>
      <protection hidden="1"/>
    </xf>
    <xf numFmtId="49" fontId="23" fillId="2" borderId="5" xfId="4" applyNumberFormat="1" applyFont="1" applyFill="1" applyBorder="1" applyAlignment="1" applyProtection="1">
      <alignment horizontal="center" wrapText="1"/>
      <protection hidden="1"/>
    </xf>
    <xf numFmtId="49" fontId="23" fillId="2" borderId="5" xfId="3" applyNumberFormat="1" applyFont="1" applyFill="1" applyBorder="1" applyAlignment="1" applyProtection="1">
      <alignment wrapText="1"/>
      <protection hidden="1"/>
    </xf>
    <xf numFmtId="49" fontId="23" fillId="2" borderId="5" xfId="0" applyNumberFormat="1" applyFont="1" applyFill="1" applyBorder="1" applyAlignment="1"/>
    <xf numFmtId="49" fontId="23" fillId="2" borderId="5" xfId="0" applyNumberFormat="1" applyFont="1" applyFill="1" applyBorder="1" applyAlignment="1">
      <alignment horizontal="center" wrapText="1"/>
    </xf>
    <xf numFmtId="49" fontId="26" fillId="2" borderId="5" xfId="4" applyNumberFormat="1" applyFont="1" applyFill="1" applyBorder="1" applyAlignment="1" applyProtection="1">
      <alignment horizontal="left" wrapText="1"/>
      <protection hidden="1"/>
    </xf>
    <xf numFmtId="49" fontId="28" fillId="2" borderId="5" xfId="4" applyNumberFormat="1" applyFont="1" applyFill="1" applyBorder="1" applyAlignment="1" applyProtection="1">
      <alignment wrapText="1"/>
      <protection hidden="1"/>
    </xf>
    <xf numFmtId="43" fontId="23" fillId="2" borderId="1" xfId="0" applyNumberFormat="1" applyFont="1" applyFill="1" applyBorder="1" applyAlignment="1">
      <alignment horizontal="right"/>
    </xf>
    <xf numFmtId="0" fontId="23" fillId="2" borderId="1" xfId="0" applyFont="1" applyFill="1" applyBorder="1"/>
    <xf numFmtId="166" fontId="26" fillId="2" borderId="1" xfId="3" applyNumberFormat="1" applyFont="1" applyFill="1" applyBorder="1" applyAlignment="1" applyProtection="1">
      <alignment horizontal="justify" vertical="top" wrapText="1"/>
    </xf>
    <xf numFmtId="3" fontId="23" fillId="2" borderId="1" xfId="5" applyNumberFormat="1" applyFont="1" applyFill="1" applyBorder="1" applyAlignment="1" applyProtection="1">
      <alignment horizontal="justify" vertical="top" wrapText="1"/>
      <protection hidden="1"/>
    </xf>
    <xf numFmtId="49" fontId="23" fillId="2" borderId="1" xfId="4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23" fillId="2" borderId="1" xfId="0" applyFont="1" applyFill="1" applyBorder="1" applyAlignment="1" applyProtection="1">
      <alignment vertical="center" wrapText="1"/>
      <protection hidden="1"/>
    </xf>
    <xf numFmtId="49" fontId="23" fillId="2" borderId="1" xfId="5" applyNumberFormat="1" applyFont="1" applyFill="1" applyBorder="1" applyAlignment="1" applyProtection="1">
      <alignment horizontal="justify" vertical="top" wrapText="1"/>
      <protection locked="0"/>
    </xf>
    <xf numFmtId="0" fontId="23" fillId="2" borderId="1" xfId="0" quotePrefix="1" applyFont="1" applyFill="1" applyBorder="1" applyAlignment="1" applyProtection="1">
      <alignment horizontal="justify" vertical="top" wrapText="1"/>
      <protection hidden="1"/>
    </xf>
    <xf numFmtId="49" fontId="26" fillId="2" borderId="6" xfId="4" applyNumberFormat="1" applyFont="1" applyFill="1" applyBorder="1" applyAlignment="1" applyProtection="1">
      <alignment horizontal="center" wrapText="1"/>
      <protection hidden="1"/>
    </xf>
    <xf numFmtId="3" fontId="23" fillId="2" borderId="1" xfId="0" applyNumberFormat="1" applyFont="1" applyFill="1" applyBorder="1" applyAlignment="1">
      <alignment horizontal="justify" vertical="top" wrapText="1"/>
    </xf>
    <xf numFmtId="3" fontId="23" fillId="2" borderId="1" xfId="0" applyNumberFormat="1" applyFont="1" applyFill="1" applyBorder="1" applyAlignment="1">
      <alignment horizontal="right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NumberFormat="1" applyFont="1" applyFill="1" applyBorder="1" applyAlignment="1" applyProtection="1">
      <alignment horizontal="justify" vertical="top" wrapText="1"/>
    </xf>
    <xf numFmtId="0" fontId="23" fillId="2" borderId="1" xfId="0" applyNumberFormat="1" applyFont="1" applyFill="1" applyBorder="1" applyAlignment="1">
      <alignment horizontal="justify" vertical="top" wrapText="1"/>
    </xf>
    <xf numFmtId="3" fontId="23" fillId="2" borderId="1" xfId="2" applyNumberFormat="1" applyFont="1" applyFill="1" applyBorder="1" applyAlignment="1" applyProtection="1">
      <alignment horizontal="right" wrapText="1"/>
      <protection hidden="1"/>
    </xf>
    <xf numFmtId="49" fontId="26" fillId="2" borderId="6" xfId="4" applyNumberFormat="1" applyFont="1" applyFill="1" applyBorder="1" applyAlignment="1" applyProtection="1">
      <alignment horizontal="center" wrapText="1"/>
      <protection hidden="1"/>
    </xf>
    <xf numFmtId="49" fontId="26" fillId="2" borderId="8" xfId="4" applyNumberFormat="1" applyFont="1" applyFill="1" applyBorder="1" applyAlignment="1" applyProtection="1">
      <alignment horizontal="center" wrapText="1"/>
      <protection hidden="1"/>
    </xf>
    <xf numFmtId="49" fontId="26" fillId="2" borderId="7" xfId="4" applyNumberFormat="1" applyFont="1" applyFill="1" applyBorder="1" applyAlignment="1" applyProtection="1">
      <alignment horizontal="center" wrapText="1"/>
      <protection hidden="1"/>
    </xf>
    <xf numFmtId="3" fontId="23" fillId="2" borderId="1" xfId="0" applyNumberFormat="1" applyFont="1" applyFill="1" applyBorder="1" applyAlignment="1">
      <alignment horizontal="justify" vertical="top" wrapText="1"/>
    </xf>
    <xf numFmtId="3" fontId="23" fillId="2" borderId="1" xfId="0" applyNumberFormat="1" applyFont="1" applyFill="1" applyBorder="1" applyAlignment="1">
      <alignment horizontal="right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NumberFormat="1" applyFont="1" applyFill="1" applyBorder="1" applyAlignment="1" applyProtection="1">
      <alignment horizontal="justify" vertical="top" wrapText="1"/>
    </xf>
    <xf numFmtId="0" fontId="23" fillId="2" borderId="1" xfId="0" applyNumberFormat="1" applyFont="1" applyFill="1" applyBorder="1" applyAlignment="1">
      <alignment horizontal="justify" vertical="top" wrapText="1"/>
    </xf>
    <xf numFmtId="3" fontId="23" fillId="2" borderId="1" xfId="2" applyNumberFormat="1" applyFont="1" applyFill="1" applyBorder="1" applyAlignment="1" applyProtection="1">
      <alignment horizontal="right" wrapText="1"/>
      <protection hidden="1"/>
    </xf>
    <xf numFmtId="0" fontId="26" fillId="2" borderId="0" xfId="0" applyFont="1" applyFill="1" applyAlignment="1">
      <alignment horizontal="center" vertical="top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L1216"/>
  <sheetViews>
    <sheetView showGridLines="0" tabSelected="1" view="pageBreakPreview" zoomScaleNormal="100" zoomScaleSheetLayoutView="100" workbookViewId="0">
      <pane xSplit="1" ySplit="8" topLeftCell="B254" activePane="bottomRight" state="frozen"/>
      <selection pane="topRight" activeCell="B1" sqref="B1"/>
      <selection pane="bottomLeft" activeCell="A9" sqref="A9"/>
      <selection pane="bottomRight" activeCell="F268" sqref="F268"/>
    </sheetView>
  </sheetViews>
  <sheetFormatPr defaultColWidth="9.109375" defaultRowHeight="15.6" x14ac:dyDescent="0.3"/>
  <cols>
    <col min="1" max="1" width="7.109375" style="26" customWidth="1"/>
    <col min="2" max="2" width="37.5546875" style="27" customWidth="1"/>
    <col min="3" max="4" width="15" style="3" customWidth="1"/>
    <col min="5" max="5" width="14.88671875" style="3" customWidth="1"/>
    <col min="6" max="6" width="78.33203125" style="28" customWidth="1"/>
    <col min="7" max="7" width="2.33203125" style="2" hidden="1" customWidth="1"/>
    <col min="8" max="8" width="18.5546875" style="2" customWidth="1"/>
    <col min="9" max="9" width="13.5546875" style="2" bestFit="1" customWidth="1"/>
    <col min="10" max="14" width="9.109375" style="2"/>
    <col min="15" max="16384" width="9.109375" style="3"/>
  </cols>
  <sheetData>
    <row r="1" spans="1:8" x14ac:dyDescent="0.3">
      <c r="F1" s="29" t="s">
        <v>108</v>
      </c>
    </row>
    <row r="2" spans="1:8" x14ac:dyDescent="0.3">
      <c r="F2" s="30" t="s">
        <v>109</v>
      </c>
    </row>
    <row r="3" spans="1:8" x14ac:dyDescent="0.3">
      <c r="F3" s="31"/>
    </row>
    <row r="4" spans="1:8" ht="34.200000000000003" customHeight="1" x14ac:dyDescent="0.3">
      <c r="A4" s="185" t="s">
        <v>350</v>
      </c>
      <c r="B4" s="185"/>
      <c r="C4" s="185"/>
      <c r="D4" s="185"/>
      <c r="E4" s="185"/>
      <c r="F4" s="185"/>
    </row>
    <row r="5" spans="1:8" x14ac:dyDescent="0.3">
      <c r="B5" s="28"/>
      <c r="F5" s="32" t="s">
        <v>110</v>
      </c>
    </row>
    <row r="6" spans="1:8" ht="17.25" customHeight="1" x14ac:dyDescent="0.3">
      <c r="A6" s="186" t="s">
        <v>0</v>
      </c>
      <c r="B6" s="189" t="s">
        <v>68</v>
      </c>
      <c r="C6" s="189" t="s">
        <v>75</v>
      </c>
      <c r="D6" s="194" t="s">
        <v>352</v>
      </c>
      <c r="E6" s="193" t="s">
        <v>353</v>
      </c>
      <c r="F6" s="192" t="s">
        <v>354</v>
      </c>
    </row>
    <row r="7" spans="1:8" ht="18.75" customHeight="1" x14ac:dyDescent="0.3">
      <c r="A7" s="187"/>
      <c r="B7" s="190"/>
      <c r="C7" s="190"/>
      <c r="D7" s="195"/>
      <c r="E7" s="193"/>
      <c r="F7" s="192"/>
    </row>
    <row r="8" spans="1:8" ht="15.6" customHeight="1" x14ac:dyDescent="0.3">
      <c r="A8" s="188"/>
      <c r="B8" s="191"/>
      <c r="C8" s="191"/>
      <c r="D8" s="196"/>
      <c r="E8" s="193"/>
      <c r="F8" s="192"/>
    </row>
    <row r="9" spans="1:8" ht="49.5" customHeight="1" x14ac:dyDescent="0.3">
      <c r="A9" s="148" t="s">
        <v>76</v>
      </c>
      <c r="B9" s="33" t="s">
        <v>1</v>
      </c>
      <c r="C9" s="101">
        <f>C10+C14+C81+C61+C64+C87+C74+C71+C78</f>
        <v>0</v>
      </c>
      <c r="D9" s="101">
        <f>D10+D14+D81+D61+D64+D87+D74+D71+D78</f>
        <v>209928546</v>
      </c>
      <c r="E9" s="101">
        <f>E10+E14+E81+E61+E64+E87+E74+E71+E78</f>
        <v>0</v>
      </c>
      <c r="F9" s="34"/>
      <c r="G9" s="35" t="e">
        <f>#REF!-#REF!</f>
        <v>#REF!</v>
      </c>
      <c r="H9" s="35"/>
    </row>
    <row r="10" spans="1:8" ht="62.4" hidden="1" x14ac:dyDescent="0.3">
      <c r="A10" s="148" t="s">
        <v>77</v>
      </c>
      <c r="B10" s="36" t="s">
        <v>165</v>
      </c>
      <c r="C10" s="101">
        <f>C11</f>
        <v>0</v>
      </c>
      <c r="D10" s="101">
        <f t="shared" ref="D10:E10" si="0">D11</f>
        <v>0</v>
      </c>
      <c r="E10" s="101">
        <f t="shared" si="0"/>
        <v>0</v>
      </c>
      <c r="F10" s="37"/>
      <c r="G10" s="35" t="e">
        <f>#REF!-#REF!</f>
        <v>#REF!</v>
      </c>
      <c r="H10" s="35"/>
    </row>
    <row r="11" spans="1:8" ht="31.2" hidden="1" x14ac:dyDescent="0.3">
      <c r="A11" s="148"/>
      <c r="B11" s="38" t="s">
        <v>257</v>
      </c>
      <c r="C11" s="84">
        <f>C12+C13</f>
        <v>0</v>
      </c>
      <c r="D11" s="84">
        <f t="shared" ref="D11:E11" si="1">D12+D13</f>
        <v>0</v>
      </c>
      <c r="E11" s="84">
        <f t="shared" si="1"/>
        <v>0</v>
      </c>
      <c r="F11" s="37"/>
      <c r="G11" s="35" t="e">
        <f>#REF!-#REF!</f>
        <v>#REF!</v>
      </c>
      <c r="H11" s="35"/>
    </row>
    <row r="12" spans="1:8" hidden="1" x14ac:dyDescent="0.3">
      <c r="A12" s="148"/>
      <c r="B12" s="14"/>
      <c r="C12" s="171"/>
      <c r="D12" s="171"/>
      <c r="E12" s="171"/>
      <c r="F12" s="39"/>
      <c r="G12" s="35" t="e">
        <f>#REF!-#REF!</f>
        <v>#REF!</v>
      </c>
      <c r="H12" s="35"/>
    </row>
    <row r="13" spans="1:8" hidden="1" x14ac:dyDescent="0.3">
      <c r="A13" s="148"/>
      <c r="B13" s="14"/>
      <c r="C13" s="171"/>
      <c r="D13" s="171"/>
      <c r="E13" s="171"/>
      <c r="F13" s="37"/>
      <c r="G13" s="35" t="e">
        <f>#REF!-#REF!</f>
        <v>#REF!</v>
      </c>
      <c r="H13" s="35"/>
    </row>
    <row r="14" spans="1:8" ht="50.4" customHeight="1" x14ac:dyDescent="0.3">
      <c r="A14" s="148" t="s">
        <v>78</v>
      </c>
      <c r="B14" s="39" t="s">
        <v>26</v>
      </c>
      <c r="C14" s="122">
        <f>C15</f>
        <v>0</v>
      </c>
      <c r="D14" s="122">
        <f t="shared" ref="D14:E14" si="2">D15</f>
        <v>115961146</v>
      </c>
      <c r="E14" s="122">
        <f t="shared" si="2"/>
        <v>0</v>
      </c>
      <c r="F14" s="40"/>
      <c r="G14" s="35" t="e">
        <f>#REF!-#REF!</f>
        <v>#REF!</v>
      </c>
      <c r="H14" s="35"/>
    </row>
    <row r="15" spans="1:8" ht="31.2" x14ac:dyDescent="0.3">
      <c r="A15" s="148"/>
      <c r="B15" s="38" t="s">
        <v>265</v>
      </c>
      <c r="C15" s="123">
        <f>SUM(C16:C60)</f>
        <v>0</v>
      </c>
      <c r="D15" s="123">
        <f>SUM(D16:D60)</f>
        <v>115961146</v>
      </c>
      <c r="E15" s="123">
        <f>SUM(E16:E60)</f>
        <v>0</v>
      </c>
      <c r="F15" s="40"/>
      <c r="G15" s="35" t="e">
        <f>#REF!-#REF!</f>
        <v>#REF!</v>
      </c>
      <c r="H15" s="35"/>
    </row>
    <row r="16" spans="1:8" hidden="1" x14ac:dyDescent="0.3">
      <c r="A16" s="148"/>
      <c r="B16" s="41"/>
      <c r="C16" s="124"/>
      <c r="D16" s="55"/>
      <c r="E16" s="55"/>
      <c r="F16" s="4"/>
      <c r="G16" s="35" t="e">
        <f>#REF!-#REF!</f>
        <v>#REF!</v>
      </c>
      <c r="H16" s="35"/>
    </row>
    <row r="17" spans="1:8" ht="70.5" hidden="1" customHeight="1" x14ac:dyDescent="0.3">
      <c r="A17" s="148"/>
      <c r="B17" s="41"/>
      <c r="C17" s="124"/>
      <c r="D17" s="55"/>
      <c r="E17" s="55"/>
      <c r="F17" s="4"/>
      <c r="G17" s="35" t="e">
        <f>#REF!-#REF!</f>
        <v>#REF!</v>
      </c>
      <c r="H17" s="35"/>
    </row>
    <row r="18" spans="1:8" hidden="1" x14ac:dyDescent="0.3">
      <c r="A18" s="148"/>
      <c r="B18" s="41"/>
      <c r="C18" s="124"/>
      <c r="D18" s="55"/>
      <c r="E18" s="55"/>
      <c r="F18" s="4"/>
      <c r="G18" s="35" t="e">
        <f>#REF!-#REF!</f>
        <v>#REF!</v>
      </c>
      <c r="H18" s="35"/>
    </row>
    <row r="19" spans="1:8" hidden="1" x14ac:dyDescent="0.3">
      <c r="A19" s="148"/>
      <c r="B19" s="41"/>
      <c r="C19" s="124"/>
      <c r="D19" s="55"/>
      <c r="E19" s="55"/>
      <c r="F19" s="4"/>
      <c r="G19" s="35" t="e">
        <f>#REF!-#REF!</f>
        <v>#REF!</v>
      </c>
      <c r="H19" s="35"/>
    </row>
    <row r="20" spans="1:8" hidden="1" x14ac:dyDescent="0.3">
      <c r="A20" s="148"/>
      <c r="B20" s="14"/>
      <c r="C20" s="124"/>
      <c r="D20" s="55"/>
      <c r="E20" s="55"/>
      <c r="F20" s="4"/>
      <c r="G20" s="35" t="e">
        <f>#REF!-#REF!</f>
        <v>#REF!</v>
      </c>
      <c r="H20" s="35"/>
    </row>
    <row r="21" spans="1:8" hidden="1" x14ac:dyDescent="0.3">
      <c r="A21" s="148"/>
      <c r="B21" s="14"/>
      <c r="C21" s="124"/>
      <c r="D21" s="55"/>
      <c r="E21" s="55"/>
      <c r="F21" s="4"/>
      <c r="G21" s="35" t="e">
        <f>#REF!-#REF!</f>
        <v>#REF!</v>
      </c>
      <c r="H21" s="35"/>
    </row>
    <row r="22" spans="1:8" hidden="1" x14ac:dyDescent="0.3">
      <c r="A22" s="148"/>
      <c r="B22" s="14"/>
      <c r="C22" s="124"/>
      <c r="D22" s="55"/>
      <c r="E22" s="55"/>
      <c r="F22" s="4"/>
      <c r="G22" s="35" t="e">
        <f>#REF!-#REF!</f>
        <v>#REF!</v>
      </c>
      <c r="H22" s="35"/>
    </row>
    <row r="23" spans="1:8" ht="66" hidden="1" customHeight="1" x14ac:dyDescent="0.3">
      <c r="A23" s="148"/>
      <c r="B23" s="14"/>
      <c r="C23" s="124"/>
      <c r="D23" s="55"/>
      <c r="E23" s="55"/>
      <c r="F23" s="4"/>
      <c r="G23" s="35" t="e">
        <f>#REF!-#REF!</f>
        <v>#REF!</v>
      </c>
      <c r="H23" s="35"/>
    </row>
    <row r="24" spans="1:8" hidden="1" x14ac:dyDescent="0.3">
      <c r="A24" s="148"/>
      <c r="B24" s="41"/>
      <c r="C24" s="124"/>
      <c r="D24" s="55"/>
      <c r="E24" s="55"/>
      <c r="F24" s="4"/>
      <c r="G24" s="35" t="e">
        <f>#REF!-#REF!</f>
        <v>#REF!</v>
      </c>
      <c r="H24" s="35"/>
    </row>
    <row r="25" spans="1:8" hidden="1" x14ac:dyDescent="0.3">
      <c r="A25" s="148"/>
      <c r="B25" s="41"/>
      <c r="C25" s="124"/>
      <c r="D25" s="55"/>
      <c r="E25" s="55"/>
      <c r="F25" s="4"/>
      <c r="G25" s="35" t="e">
        <f>#REF!-#REF!</f>
        <v>#REF!</v>
      </c>
      <c r="H25" s="35"/>
    </row>
    <row r="26" spans="1:8" ht="33" customHeight="1" x14ac:dyDescent="0.3">
      <c r="A26" s="148"/>
      <c r="B26" s="14"/>
      <c r="C26" s="124"/>
      <c r="D26" s="55">
        <v>3000000</v>
      </c>
      <c r="E26" s="55"/>
      <c r="F26" s="4" t="s">
        <v>405</v>
      </c>
      <c r="G26" s="35" t="e">
        <f>#REF!-#REF!</f>
        <v>#REF!</v>
      </c>
      <c r="H26" s="35"/>
    </row>
    <row r="27" spans="1:8" ht="98.25" hidden="1" customHeight="1" x14ac:dyDescent="0.3">
      <c r="A27" s="148"/>
      <c r="B27" s="41"/>
      <c r="C27" s="124"/>
      <c r="D27" s="55"/>
      <c r="E27" s="55"/>
      <c r="F27" s="4"/>
      <c r="G27" s="35" t="e">
        <f>#REF!-#REF!</f>
        <v>#REF!</v>
      </c>
      <c r="H27" s="35"/>
    </row>
    <row r="28" spans="1:8" ht="79.2" hidden="1" customHeight="1" x14ac:dyDescent="0.3">
      <c r="A28" s="148"/>
      <c r="B28" s="14"/>
      <c r="C28" s="124"/>
      <c r="D28" s="55"/>
      <c r="E28" s="55"/>
      <c r="F28" s="4"/>
      <c r="G28" s="35" t="e">
        <f>#REF!-#REF!</f>
        <v>#REF!</v>
      </c>
      <c r="H28" s="35"/>
    </row>
    <row r="29" spans="1:8" ht="83.25" hidden="1" customHeight="1" x14ac:dyDescent="0.3">
      <c r="A29" s="148"/>
      <c r="B29" s="14"/>
      <c r="C29" s="124"/>
      <c r="D29" s="55"/>
      <c r="E29" s="55"/>
      <c r="F29" s="4"/>
      <c r="G29" s="35" t="e">
        <f>#REF!-#REF!</f>
        <v>#REF!</v>
      </c>
      <c r="H29" s="35"/>
    </row>
    <row r="30" spans="1:8" hidden="1" x14ac:dyDescent="0.3">
      <c r="A30" s="148"/>
      <c r="B30" s="14"/>
      <c r="C30" s="124"/>
      <c r="D30" s="55"/>
      <c r="E30" s="55"/>
      <c r="F30" s="4"/>
      <c r="G30" s="35" t="e">
        <f>#REF!-#REF!</f>
        <v>#REF!</v>
      </c>
      <c r="H30" s="35"/>
    </row>
    <row r="31" spans="1:8" ht="95.4" hidden="1" customHeight="1" x14ac:dyDescent="0.3">
      <c r="A31" s="148"/>
      <c r="B31" s="14"/>
      <c r="C31" s="124"/>
      <c r="D31" s="55"/>
      <c r="E31" s="55"/>
      <c r="F31" s="4"/>
      <c r="G31" s="35" t="e">
        <f>#REF!-#REF!</f>
        <v>#REF!</v>
      </c>
      <c r="H31" s="35"/>
    </row>
    <row r="32" spans="1:8" ht="207.75" hidden="1" customHeight="1" x14ac:dyDescent="0.3">
      <c r="A32" s="148"/>
      <c r="B32" s="14"/>
      <c r="C32" s="124"/>
      <c r="D32" s="55"/>
      <c r="E32" s="55"/>
      <c r="F32" s="4"/>
      <c r="G32" s="35" t="e">
        <f>#REF!-#REF!</f>
        <v>#REF!</v>
      </c>
      <c r="H32" s="35"/>
    </row>
    <row r="33" spans="1:8" ht="216.75" hidden="1" customHeight="1" x14ac:dyDescent="0.3">
      <c r="A33" s="148"/>
      <c r="B33" s="14"/>
      <c r="C33" s="124"/>
      <c r="D33" s="55"/>
      <c r="E33" s="55"/>
      <c r="F33" s="4"/>
      <c r="G33" s="35" t="e">
        <f>#REF!-#REF!</f>
        <v>#REF!</v>
      </c>
      <c r="H33" s="35"/>
    </row>
    <row r="34" spans="1:8" ht="179.25" hidden="1" customHeight="1" x14ac:dyDescent="0.3">
      <c r="A34" s="148"/>
      <c r="B34" s="14"/>
      <c r="C34" s="124"/>
      <c r="D34" s="55"/>
      <c r="E34" s="55"/>
      <c r="F34" s="4"/>
      <c r="G34" s="35" t="e">
        <f>#REF!-#REF!</f>
        <v>#REF!</v>
      </c>
      <c r="H34" s="35"/>
    </row>
    <row r="35" spans="1:8" hidden="1" x14ac:dyDescent="0.3">
      <c r="A35" s="148"/>
      <c r="B35" s="14"/>
      <c r="C35" s="124"/>
      <c r="D35" s="55"/>
      <c r="E35" s="55"/>
      <c r="F35" s="4"/>
      <c r="G35" s="35" t="e">
        <f>#REF!-#REF!</f>
        <v>#REF!</v>
      </c>
      <c r="H35" s="35"/>
    </row>
    <row r="36" spans="1:8" hidden="1" x14ac:dyDescent="0.3">
      <c r="A36" s="148"/>
      <c r="B36" s="14"/>
      <c r="C36" s="124"/>
      <c r="D36" s="55"/>
      <c r="E36" s="55"/>
      <c r="F36" s="4"/>
      <c r="G36" s="35" t="e">
        <f>#REF!-#REF!</f>
        <v>#REF!</v>
      </c>
      <c r="H36" s="35"/>
    </row>
    <row r="37" spans="1:8" ht="82.5" hidden="1" customHeight="1" x14ac:dyDescent="0.3">
      <c r="A37" s="148"/>
      <c r="B37" s="14"/>
      <c r="C37" s="124"/>
      <c r="D37" s="55"/>
      <c r="E37" s="55"/>
      <c r="F37" s="4"/>
      <c r="G37" s="35" t="e">
        <f>#REF!-#REF!</f>
        <v>#REF!</v>
      </c>
      <c r="H37" s="35"/>
    </row>
    <row r="38" spans="1:8" ht="116.25" hidden="1" customHeight="1" x14ac:dyDescent="0.3">
      <c r="A38" s="148"/>
      <c r="B38" s="14"/>
      <c r="C38" s="124"/>
      <c r="D38" s="55"/>
      <c r="E38" s="55"/>
      <c r="F38" s="4"/>
      <c r="G38" s="35" t="e">
        <f>#REF!-#REF!</f>
        <v>#REF!</v>
      </c>
      <c r="H38" s="35"/>
    </row>
    <row r="39" spans="1:8" ht="34.200000000000003" customHeight="1" x14ac:dyDescent="0.3">
      <c r="A39" s="148"/>
      <c r="B39" s="14"/>
      <c r="C39" s="124"/>
      <c r="D39" s="55">
        <v>6000000</v>
      </c>
      <c r="E39" s="55"/>
      <c r="F39" s="4" t="s">
        <v>365</v>
      </c>
      <c r="G39" s="35" t="e">
        <f>#REF!-#REF!</f>
        <v>#REF!</v>
      </c>
      <c r="H39" s="35"/>
    </row>
    <row r="40" spans="1:8" ht="66" hidden="1" customHeight="1" x14ac:dyDescent="0.3">
      <c r="A40" s="148"/>
      <c r="B40" s="14"/>
      <c r="C40" s="124"/>
      <c r="D40" s="55"/>
      <c r="E40" s="55"/>
      <c r="F40" s="4"/>
      <c r="G40" s="35" t="e">
        <f>#REF!-#REF!</f>
        <v>#REF!</v>
      </c>
      <c r="H40" s="35"/>
    </row>
    <row r="41" spans="1:8" hidden="1" x14ac:dyDescent="0.3">
      <c r="A41" s="148"/>
      <c r="B41" s="14"/>
      <c r="C41" s="124"/>
      <c r="D41" s="55"/>
      <c r="E41" s="55"/>
      <c r="F41" s="4"/>
      <c r="G41" s="35" t="e">
        <f>#REF!-#REF!</f>
        <v>#REF!</v>
      </c>
      <c r="H41" s="35"/>
    </row>
    <row r="42" spans="1:8" ht="65.400000000000006" hidden="1" customHeight="1" x14ac:dyDescent="0.3">
      <c r="A42" s="148"/>
      <c r="B42" s="14"/>
      <c r="C42" s="124"/>
      <c r="D42" s="55"/>
      <c r="E42" s="55"/>
      <c r="F42" s="4"/>
      <c r="G42" s="35" t="e">
        <f>#REF!-#REF!</f>
        <v>#REF!</v>
      </c>
      <c r="H42" s="35"/>
    </row>
    <row r="43" spans="1:8" hidden="1" x14ac:dyDescent="0.3">
      <c r="A43" s="148"/>
      <c r="B43" s="14"/>
      <c r="C43" s="124"/>
      <c r="D43" s="55"/>
      <c r="E43" s="55"/>
      <c r="F43" s="4"/>
      <c r="G43" s="35" t="e">
        <f>#REF!-#REF!</f>
        <v>#REF!</v>
      </c>
      <c r="H43" s="35"/>
    </row>
    <row r="44" spans="1:8" ht="52.5" customHeight="1" x14ac:dyDescent="0.3">
      <c r="A44" s="148"/>
      <c r="B44" s="41"/>
      <c r="C44" s="124"/>
      <c r="D44" s="55">
        <v>3900000</v>
      </c>
      <c r="E44" s="55"/>
      <c r="F44" s="4" t="s">
        <v>348</v>
      </c>
      <c r="G44" s="35" t="e">
        <f>#REF!-#REF!</f>
        <v>#REF!</v>
      </c>
      <c r="H44" s="35"/>
    </row>
    <row r="45" spans="1:8" hidden="1" x14ac:dyDescent="0.3">
      <c r="A45" s="148"/>
      <c r="B45" s="14"/>
      <c r="C45" s="124"/>
      <c r="D45" s="55"/>
      <c r="E45" s="55"/>
      <c r="F45" s="4"/>
      <c r="G45" s="35" t="e">
        <f>#REF!-#REF!</f>
        <v>#REF!</v>
      </c>
      <c r="H45" s="35"/>
    </row>
    <row r="46" spans="1:8" ht="110.4" hidden="1" customHeight="1" x14ac:dyDescent="0.3">
      <c r="A46" s="148"/>
      <c r="B46" s="14"/>
      <c r="C46" s="124"/>
      <c r="D46" s="55"/>
      <c r="E46" s="55"/>
      <c r="F46" s="4"/>
      <c r="G46" s="35" t="e">
        <f>#REF!-#REF!</f>
        <v>#REF!</v>
      </c>
      <c r="H46" s="35"/>
    </row>
    <row r="47" spans="1:8" ht="65.400000000000006" customHeight="1" x14ac:dyDescent="0.3">
      <c r="A47" s="148"/>
      <c r="B47" s="14"/>
      <c r="C47" s="124"/>
      <c r="D47" s="55">
        <v>1</v>
      </c>
      <c r="E47" s="55"/>
      <c r="F47" s="4" t="s">
        <v>415</v>
      </c>
      <c r="G47" s="35" t="e">
        <f>#REF!-#REF!</f>
        <v>#REF!</v>
      </c>
      <c r="H47" s="35"/>
    </row>
    <row r="48" spans="1:8" hidden="1" x14ac:dyDescent="0.3">
      <c r="A48" s="148"/>
      <c r="B48" s="38"/>
      <c r="C48" s="124"/>
      <c r="D48" s="55"/>
      <c r="E48" s="55"/>
      <c r="F48" s="4"/>
      <c r="G48" s="35" t="e">
        <f>#REF!-#REF!</f>
        <v>#REF!</v>
      </c>
      <c r="H48" s="35"/>
    </row>
    <row r="49" spans="1:8" ht="79.95" customHeight="1" x14ac:dyDescent="0.3">
      <c r="A49" s="148"/>
      <c r="B49" s="38"/>
      <c r="C49" s="124"/>
      <c r="D49" s="55">
        <v>2261145</v>
      </c>
      <c r="E49" s="55"/>
      <c r="F49" s="4" t="s">
        <v>356</v>
      </c>
      <c r="G49" s="35" t="e">
        <f>#REF!-#REF!</f>
        <v>#REF!</v>
      </c>
      <c r="H49" s="35"/>
    </row>
    <row r="50" spans="1:8" ht="47.25" customHeight="1" x14ac:dyDescent="0.3">
      <c r="A50" s="148"/>
      <c r="B50" s="14"/>
      <c r="C50" s="124"/>
      <c r="D50" s="125">
        <f>750000+2*50000-850000+2500000</f>
        <v>2500000</v>
      </c>
      <c r="E50" s="55"/>
      <c r="F50" s="117" t="s">
        <v>400</v>
      </c>
      <c r="G50" s="35" t="e">
        <f>#REF!-#REF!</f>
        <v>#REF!</v>
      </c>
      <c r="H50" s="35"/>
    </row>
    <row r="51" spans="1:8" ht="46.95" customHeight="1" x14ac:dyDescent="0.3">
      <c r="A51" s="148"/>
      <c r="B51" s="14"/>
      <c r="C51" s="124"/>
      <c r="D51" s="55">
        <v>50300000</v>
      </c>
      <c r="E51" s="55"/>
      <c r="F51" s="117" t="s">
        <v>351</v>
      </c>
      <c r="G51" s="35" t="e">
        <f>#REF!-#REF!</f>
        <v>#REF!</v>
      </c>
      <c r="H51" s="35"/>
    </row>
    <row r="52" spans="1:8" ht="51.6" customHeight="1" x14ac:dyDescent="0.3">
      <c r="A52" s="148"/>
      <c r="B52" s="41"/>
      <c r="C52" s="124"/>
      <c r="D52" s="55">
        <v>48000000</v>
      </c>
      <c r="E52" s="55"/>
      <c r="F52" s="4" t="s">
        <v>417</v>
      </c>
      <c r="G52" s="35" t="e">
        <f>#REF!-#REF!</f>
        <v>#REF!</v>
      </c>
      <c r="H52" s="35"/>
    </row>
    <row r="53" spans="1:8" hidden="1" x14ac:dyDescent="0.3">
      <c r="A53" s="148"/>
      <c r="B53" s="41"/>
      <c r="C53" s="124"/>
      <c r="D53" s="55"/>
      <c r="E53" s="55"/>
      <c r="F53" s="4"/>
      <c r="G53" s="35" t="e">
        <f>#REF!-#REF!</f>
        <v>#REF!</v>
      </c>
      <c r="H53" s="35"/>
    </row>
    <row r="54" spans="1:8" hidden="1" x14ac:dyDescent="0.3">
      <c r="A54" s="148"/>
      <c r="B54" s="14"/>
      <c r="C54" s="124"/>
      <c r="D54" s="55"/>
      <c r="E54" s="55"/>
      <c r="F54" s="4"/>
      <c r="G54" s="35" t="e">
        <f>#REF!-#REF!</f>
        <v>#REF!</v>
      </c>
      <c r="H54" s="35"/>
    </row>
    <row r="55" spans="1:8" hidden="1" x14ac:dyDescent="0.3">
      <c r="A55" s="148"/>
      <c r="B55" s="14"/>
      <c r="C55" s="124"/>
      <c r="D55" s="55"/>
      <c r="E55" s="55"/>
      <c r="F55" s="4"/>
      <c r="G55" s="35" t="e">
        <f>#REF!-#REF!</f>
        <v>#REF!</v>
      </c>
      <c r="H55" s="35"/>
    </row>
    <row r="56" spans="1:8" hidden="1" x14ac:dyDescent="0.3">
      <c r="A56" s="148"/>
      <c r="B56" s="41"/>
      <c r="C56" s="124"/>
      <c r="D56" s="55"/>
      <c r="E56" s="55"/>
      <c r="F56" s="4"/>
      <c r="G56" s="35" t="e">
        <f>#REF!-#REF!</f>
        <v>#REF!</v>
      </c>
      <c r="H56" s="35"/>
    </row>
    <row r="57" spans="1:8" hidden="1" x14ac:dyDescent="0.3">
      <c r="A57" s="148"/>
      <c r="B57" s="14"/>
      <c r="C57" s="124"/>
      <c r="D57" s="55"/>
      <c r="E57" s="55"/>
      <c r="F57" s="4"/>
      <c r="G57" s="35" t="e">
        <f>#REF!-#REF!</f>
        <v>#REF!</v>
      </c>
      <c r="H57" s="35"/>
    </row>
    <row r="58" spans="1:8" hidden="1" x14ac:dyDescent="0.3">
      <c r="A58" s="148"/>
      <c r="B58" s="14"/>
      <c r="C58" s="124"/>
      <c r="D58" s="55"/>
      <c r="E58" s="55"/>
      <c r="F58" s="4"/>
      <c r="G58" s="35" t="e">
        <f>#REF!-#REF!</f>
        <v>#REF!</v>
      </c>
      <c r="H58" s="35"/>
    </row>
    <row r="59" spans="1:8" hidden="1" x14ac:dyDescent="0.3">
      <c r="A59" s="148"/>
      <c r="B59" s="14"/>
      <c r="C59" s="124"/>
      <c r="D59" s="55"/>
      <c r="E59" s="55"/>
      <c r="F59" s="4"/>
      <c r="G59" s="35" t="e">
        <f>#REF!-#REF!</f>
        <v>#REF!</v>
      </c>
      <c r="H59" s="35"/>
    </row>
    <row r="60" spans="1:8" hidden="1" x14ac:dyDescent="0.3">
      <c r="A60" s="148"/>
      <c r="B60" s="38"/>
      <c r="C60" s="124"/>
      <c r="D60" s="55"/>
      <c r="E60" s="55"/>
      <c r="F60" s="4"/>
      <c r="G60" s="35" t="e">
        <f>#REF!-#REF!</f>
        <v>#REF!</v>
      </c>
      <c r="H60" s="35"/>
    </row>
    <row r="61" spans="1:8" ht="51.6" hidden="1" customHeight="1" x14ac:dyDescent="0.3">
      <c r="A61" s="148" t="s">
        <v>173</v>
      </c>
      <c r="B61" s="36" t="s">
        <v>174</v>
      </c>
      <c r="C61" s="122">
        <f>C62</f>
        <v>0</v>
      </c>
      <c r="D61" s="122">
        <f t="shared" ref="D61:E62" si="3">D62</f>
        <v>0</v>
      </c>
      <c r="E61" s="122">
        <f t="shared" si="3"/>
        <v>0</v>
      </c>
      <c r="F61" s="4"/>
      <c r="G61" s="35" t="e">
        <f>#REF!-#REF!</f>
        <v>#REF!</v>
      </c>
      <c r="H61" s="35"/>
    </row>
    <row r="62" spans="1:8" ht="31.2" hidden="1" x14ac:dyDescent="0.3">
      <c r="A62" s="148"/>
      <c r="B62" s="38" t="s">
        <v>265</v>
      </c>
      <c r="C62" s="123">
        <f>C63</f>
        <v>0</v>
      </c>
      <c r="D62" s="123">
        <f t="shared" si="3"/>
        <v>0</v>
      </c>
      <c r="E62" s="123">
        <f t="shared" si="3"/>
        <v>0</v>
      </c>
      <c r="F62" s="6"/>
      <c r="G62" s="35" t="e">
        <f>#REF!-#REF!</f>
        <v>#REF!</v>
      </c>
      <c r="H62" s="35"/>
    </row>
    <row r="63" spans="1:8" ht="131.25" hidden="1" customHeight="1" x14ac:dyDescent="0.3">
      <c r="A63" s="148"/>
      <c r="B63" s="38"/>
      <c r="C63" s="124"/>
      <c r="D63" s="55"/>
      <c r="E63" s="55"/>
      <c r="F63" s="4"/>
      <c r="G63" s="35" t="e">
        <f>#REF!-#REF!</f>
        <v>#REF!</v>
      </c>
      <c r="H63" s="35"/>
    </row>
    <row r="64" spans="1:8" ht="52.2" customHeight="1" x14ac:dyDescent="0.3">
      <c r="A64" s="148" t="s">
        <v>175</v>
      </c>
      <c r="B64" s="36" t="s">
        <v>176</v>
      </c>
      <c r="C64" s="122">
        <f>C65+C68</f>
        <v>0</v>
      </c>
      <c r="D64" s="122">
        <f t="shared" ref="D64:E64" si="4">D65+D68</f>
        <v>93967400</v>
      </c>
      <c r="E64" s="122">
        <f t="shared" si="4"/>
        <v>0</v>
      </c>
      <c r="F64" s="4"/>
      <c r="G64" s="35" t="e">
        <f>#REF!-#REF!</f>
        <v>#REF!</v>
      </c>
      <c r="H64" s="35"/>
    </row>
    <row r="65" spans="1:14" ht="31.2" hidden="1" x14ac:dyDescent="0.3">
      <c r="A65" s="148"/>
      <c r="B65" s="38" t="s">
        <v>265</v>
      </c>
      <c r="C65" s="123">
        <f>C66+C67</f>
        <v>0</v>
      </c>
      <c r="D65" s="123">
        <f t="shared" ref="D65:E65" si="5">D66+D67</f>
        <v>0</v>
      </c>
      <c r="E65" s="123">
        <f t="shared" si="5"/>
        <v>0</v>
      </c>
      <c r="F65" s="4"/>
      <c r="G65" s="35" t="e">
        <f>#REF!-#REF!</f>
        <v>#REF!</v>
      </c>
      <c r="H65" s="35"/>
    </row>
    <row r="66" spans="1:14" hidden="1" x14ac:dyDescent="0.3">
      <c r="A66" s="148"/>
      <c r="B66" s="41"/>
      <c r="C66" s="124"/>
      <c r="D66" s="55"/>
      <c r="E66" s="55"/>
      <c r="F66" s="4"/>
      <c r="G66" s="35" t="e">
        <f>#REF!-#REF!</f>
        <v>#REF!</v>
      </c>
      <c r="H66" s="35"/>
    </row>
    <row r="67" spans="1:14" hidden="1" x14ac:dyDescent="0.3">
      <c r="A67" s="148"/>
      <c r="B67" s="38"/>
      <c r="C67" s="124"/>
      <c r="D67" s="55"/>
      <c r="E67" s="55"/>
      <c r="F67" s="4"/>
      <c r="G67" s="35" t="e">
        <f>#REF!-#REF!</f>
        <v>#REF!</v>
      </c>
      <c r="H67" s="35"/>
    </row>
    <row r="68" spans="1:14" s="45" customFormat="1" ht="44.25" customHeight="1" x14ac:dyDescent="0.35">
      <c r="A68" s="149"/>
      <c r="B68" s="38" t="s">
        <v>257</v>
      </c>
      <c r="C68" s="123">
        <f>C69+C70</f>
        <v>0</v>
      </c>
      <c r="D68" s="123">
        <f t="shared" ref="D68:E68" si="6">D69+D70</f>
        <v>93967400</v>
      </c>
      <c r="E68" s="123">
        <f t="shared" si="6"/>
        <v>0</v>
      </c>
      <c r="F68" s="42"/>
      <c r="G68" s="35" t="e">
        <f>#REF!-#REF!</f>
        <v>#REF!</v>
      </c>
      <c r="H68" s="43"/>
      <c r="I68" s="44"/>
      <c r="J68" s="44"/>
      <c r="K68" s="44"/>
      <c r="L68" s="44"/>
      <c r="M68" s="44"/>
      <c r="N68" s="44"/>
    </row>
    <row r="69" spans="1:14" ht="282" hidden="1" customHeight="1" x14ac:dyDescent="0.3">
      <c r="A69" s="148"/>
      <c r="B69" s="41"/>
      <c r="C69" s="124"/>
      <c r="D69" s="55"/>
      <c r="E69" s="55"/>
      <c r="F69" s="4"/>
      <c r="G69" s="35" t="e">
        <f>#REF!-#REF!</f>
        <v>#REF!</v>
      </c>
      <c r="H69" s="35"/>
    </row>
    <row r="70" spans="1:14" ht="112.2" customHeight="1" x14ac:dyDescent="0.3">
      <c r="A70" s="148"/>
      <c r="B70" s="41" t="s">
        <v>278</v>
      </c>
      <c r="C70" s="124"/>
      <c r="D70" s="55">
        <v>93967400</v>
      </c>
      <c r="E70" s="55"/>
      <c r="F70" s="4" t="s">
        <v>406</v>
      </c>
      <c r="G70" s="35" t="e">
        <f>#REF!-#REF!</f>
        <v>#REF!</v>
      </c>
      <c r="H70" s="35"/>
    </row>
    <row r="71" spans="1:14" ht="79.5" hidden="1" customHeight="1" x14ac:dyDescent="0.3">
      <c r="A71" s="148" t="s">
        <v>251</v>
      </c>
      <c r="B71" s="36" t="s">
        <v>252</v>
      </c>
      <c r="C71" s="122">
        <f>C72</f>
        <v>0</v>
      </c>
      <c r="D71" s="122">
        <f t="shared" ref="D71:E72" si="7">D72</f>
        <v>0</v>
      </c>
      <c r="E71" s="122">
        <f t="shared" si="7"/>
        <v>0</v>
      </c>
      <c r="F71" s="4"/>
      <c r="G71" s="35" t="e">
        <f>#REF!-#REF!</f>
        <v>#REF!</v>
      </c>
      <c r="H71" s="35"/>
    </row>
    <row r="72" spans="1:14" ht="31.2" hidden="1" x14ac:dyDescent="0.3">
      <c r="A72" s="148"/>
      <c r="B72" s="38" t="s">
        <v>265</v>
      </c>
      <c r="C72" s="123">
        <f>C73</f>
        <v>0</v>
      </c>
      <c r="D72" s="123">
        <f t="shared" si="7"/>
        <v>0</v>
      </c>
      <c r="E72" s="123">
        <f t="shared" si="7"/>
        <v>0</v>
      </c>
      <c r="F72" s="4"/>
      <c r="G72" s="35" t="e">
        <f>#REF!-#REF!</f>
        <v>#REF!</v>
      </c>
      <c r="H72" s="35"/>
    </row>
    <row r="73" spans="1:14" hidden="1" x14ac:dyDescent="0.3">
      <c r="A73" s="148"/>
      <c r="B73" s="14"/>
      <c r="C73" s="124"/>
      <c r="D73" s="55"/>
      <c r="E73" s="55"/>
      <c r="F73" s="46"/>
      <c r="G73" s="35" t="e">
        <f>#REF!-#REF!</f>
        <v>#REF!</v>
      </c>
      <c r="H73" s="35"/>
    </row>
    <row r="74" spans="1:14" ht="78" hidden="1" x14ac:dyDescent="0.3">
      <c r="A74" s="148" t="s">
        <v>188</v>
      </c>
      <c r="B74" s="36" t="s">
        <v>260</v>
      </c>
      <c r="C74" s="122">
        <f>C75</f>
        <v>0</v>
      </c>
      <c r="D74" s="122">
        <f t="shared" ref="D74:E74" si="8">D75</f>
        <v>0</v>
      </c>
      <c r="E74" s="122">
        <f t="shared" si="8"/>
        <v>0</v>
      </c>
      <c r="F74" s="4"/>
      <c r="G74" s="35" t="e">
        <f>#REF!-#REF!</f>
        <v>#REF!</v>
      </c>
      <c r="H74" s="35"/>
    </row>
    <row r="75" spans="1:14" ht="31.2" hidden="1" x14ac:dyDescent="0.3">
      <c r="A75" s="148"/>
      <c r="B75" s="38" t="s">
        <v>265</v>
      </c>
      <c r="C75" s="124">
        <f>SUM(C76:C77)</f>
        <v>0</v>
      </c>
      <c r="D75" s="124">
        <f t="shared" ref="D75:E75" si="9">SUM(D76:D77)</f>
        <v>0</v>
      </c>
      <c r="E75" s="124">
        <f t="shared" si="9"/>
        <v>0</v>
      </c>
      <c r="F75" s="4"/>
      <c r="G75" s="35" t="e">
        <f>#REF!-#REF!</f>
        <v>#REF!</v>
      </c>
      <c r="H75" s="35"/>
    </row>
    <row r="76" spans="1:14" hidden="1" x14ac:dyDescent="0.3">
      <c r="A76" s="148"/>
      <c r="B76" s="38"/>
      <c r="C76" s="124"/>
      <c r="D76" s="55"/>
      <c r="E76" s="55"/>
      <c r="F76" s="4"/>
      <c r="G76" s="35" t="e">
        <f>#REF!-#REF!</f>
        <v>#REF!</v>
      </c>
      <c r="H76" s="35"/>
    </row>
    <row r="77" spans="1:14" hidden="1" x14ac:dyDescent="0.3">
      <c r="A77" s="148"/>
      <c r="B77" s="38"/>
      <c r="C77" s="124"/>
      <c r="D77" s="55"/>
      <c r="E77" s="55"/>
      <c r="F77" s="4"/>
      <c r="G77" s="35" t="e">
        <f>#REF!-#REF!</f>
        <v>#REF!</v>
      </c>
      <c r="H77" s="35"/>
    </row>
    <row r="78" spans="1:14" s="49" customFormat="1" ht="124.2" hidden="1" customHeight="1" x14ac:dyDescent="0.3">
      <c r="A78" s="148" t="s">
        <v>311</v>
      </c>
      <c r="B78" s="36" t="s">
        <v>310</v>
      </c>
      <c r="C78" s="122">
        <f>C79</f>
        <v>0</v>
      </c>
      <c r="D78" s="122">
        <f t="shared" ref="D78:E78" si="10">D79</f>
        <v>0</v>
      </c>
      <c r="E78" s="122">
        <f t="shared" si="10"/>
        <v>0</v>
      </c>
      <c r="F78" s="46"/>
      <c r="G78" s="35" t="e">
        <f>#REF!-#REF!</f>
        <v>#REF!</v>
      </c>
      <c r="H78" s="47"/>
      <c r="I78" s="48"/>
      <c r="J78" s="48"/>
      <c r="K78" s="48"/>
      <c r="L78" s="48"/>
      <c r="M78" s="48"/>
      <c r="N78" s="48"/>
    </row>
    <row r="79" spans="1:14" s="45" customFormat="1" ht="31.2" hidden="1" x14ac:dyDescent="0.35">
      <c r="A79" s="149"/>
      <c r="B79" s="38" t="s">
        <v>265</v>
      </c>
      <c r="C79" s="123">
        <f>C80</f>
        <v>0</v>
      </c>
      <c r="D79" s="123">
        <f t="shared" ref="D79:E79" si="11">D80</f>
        <v>0</v>
      </c>
      <c r="E79" s="123">
        <f t="shared" si="11"/>
        <v>0</v>
      </c>
      <c r="F79" s="42"/>
      <c r="G79" s="35" t="e">
        <f>#REF!-#REF!</f>
        <v>#REF!</v>
      </c>
      <c r="H79" s="43"/>
      <c r="I79" s="44"/>
      <c r="J79" s="44"/>
      <c r="K79" s="44"/>
      <c r="L79" s="44"/>
      <c r="M79" s="44"/>
      <c r="N79" s="44"/>
    </row>
    <row r="80" spans="1:14" hidden="1" x14ac:dyDescent="0.3">
      <c r="A80" s="148"/>
      <c r="B80" s="38"/>
      <c r="C80" s="124"/>
      <c r="D80" s="55"/>
      <c r="E80" s="55"/>
      <c r="F80" s="4"/>
      <c r="G80" s="35" t="e">
        <f>#REF!-#REF!</f>
        <v>#REF!</v>
      </c>
      <c r="H80" s="35"/>
    </row>
    <row r="81" spans="1:9" ht="112.2" hidden="1" customHeight="1" x14ac:dyDescent="0.3">
      <c r="A81" s="148" t="s">
        <v>146</v>
      </c>
      <c r="B81" s="36" t="s">
        <v>147</v>
      </c>
      <c r="C81" s="122">
        <f>C82+C85</f>
        <v>0</v>
      </c>
      <c r="D81" s="122">
        <f t="shared" ref="D81" si="12">D82+D85</f>
        <v>0</v>
      </c>
      <c r="E81" s="122">
        <f>E82+E85</f>
        <v>0</v>
      </c>
      <c r="F81" s="4"/>
      <c r="G81" s="35" t="e">
        <f>#REF!-#REF!</f>
        <v>#REF!</v>
      </c>
      <c r="H81" s="35"/>
    </row>
    <row r="82" spans="1:9" ht="36" hidden="1" customHeight="1" x14ac:dyDescent="0.3">
      <c r="A82" s="148"/>
      <c r="B82" s="38" t="s">
        <v>265</v>
      </c>
      <c r="C82" s="123">
        <f>C83+C84</f>
        <v>0</v>
      </c>
      <c r="D82" s="123">
        <f t="shared" ref="D82:E82" si="13">D83+D84</f>
        <v>0</v>
      </c>
      <c r="E82" s="123">
        <f t="shared" si="13"/>
        <v>0</v>
      </c>
      <c r="F82" s="4"/>
      <c r="G82" s="35" t="e">
        <f>#REF!-#REF!</f>
        <v>#REF!</v>
      </c>
      <c r="H82" s="35"/>
    </row>
    <row r="83" spans="1:9" ht="49.95" hidden="1" customHeight="1" x14ac:dyDescent="0.3">
      <c r="A83" s="148"/>
      <c r="B83" s="14"/>
      <c r="C83" s="124"/>
      <c r="D83" s="124"/>
      <c r="E83" s="124"/>
      <c r="F83" s="4"/>
      <c r="G83" s="35" t="e">
        <f>#REF!-#REF!</f>
        <v>#REF!</v>
      </c>
      <c r="H83" s="35"/>
    </row>
    <row r="84" spans="1:9" hidden="1" x14ac:dyDescent="0.3">
      <c r="A84" s="148"/>
      <c r="B84" s="14"/>
      <c r="C84" s="124"/>
      <c r="D84" s="124"/>
      <c r="E84" s="123"/>
      <c r="F84" s="5"/>
      <c r="G84" s="35" t="e">
        <f>#REF!-#REF!</f>
        <v>#REF!</v>
      </c>
      <c r="H84" s="35"/>
    </row>
    <row r="85" spans="1:9" ht="31.2" hidden="1" x14ac:dyDescent="0.3">
      <c r="A85" s="148"/>
      <c r="B85" s="38" t="s">
        <v>19</v>
      </c>
      <c r="C85" s="123">
        <f>C86</f>
        <v>0</v>
      </c>
      <c r="D85" s="123">
        <f t="shared" ref="D85:E85" si="14">D86</f>
        <v>0</v>
      </c>
      <c r="E85" s="123">
        <f t="shared" si="14"/>
        <v>0</v>
      </c>
      <c r="F85" s="4"/>
      <c r="G85" s="35" t="e">
        <f>#REF!-#REF!</f>
        <v>#REF!</v>
      </c>
      <c r="H85" s="35"/>
    </row>
    <row r="86" spans="1:9" ht="51.6" hidden="1" customHeight="1" x14ac:dyDescent="0.3">
      <c r="A86" s="148"/>
      <c r="B86" s="14"/>
      <c r="C86" s="124"/>
      <c r="D86" s="55"/>
      <c r="E86" s="55"/>
      <c r="F86" s="4"/>
      <c r="G86" s="35" t="e">
        <f>#REF!-#REF!</f>
        <v>#REF!</v>
      </c>
      <c r="H86" s="35"/>
    </row>
    <row r="87" spans="1:9" ht="62.4" hidden="1" x14ac:dyDescent="0.3">
      <c r="A87" s="148" t="s">
        <v>195</v>
      </c>
      <c r="B87" s="50" t="s">
        <v>196</v>
      </c>
      <c r="C87" s="122">
        <f>C88</f>
        <v>0</v>
      </c>
      <c r="D87" s="122">
        <f t="shared" ref="D87:E87" si="15">D88</f>
        <v>0</v>
      </c>
      <c r="E87" s="122">
        <f t="shared" si="15"/>
        <v>0</v>
      </c>
      <c r="F87" s="4"/>
      <c r="G87" s="35" t="e">
        <f>#REF!-#REF!</f>
        <v>#REF!</v>
      </c>
      <c r="H87" s="35"/>
    </row>
    <row r="88" spans="1:9" ht="31.2" hidden="1" x14ac:dyDescent="0.3">
      <c r="A88" s="148"/>
      <c r="B88" s="38" t="s">
        <v>265</v>
      </c>
      <c r="C88" s="123">
        <f>C89+C90</f>
        <v>0</v>
      </c>
      <c r="D88" s="123">
        <f t="shared" ref="D88:E88" si="16">D89+D90</f>
        <v>0</v>
      </c>
      <c r="E88" s="123">
        <f t="shared" si="16"/>
        <v>0</v>
      </c>
      <c r="F88" s="6"/>
      <c r="G88" s="35" t="e">
        <f>#REF!-#REF!</f>
        <v>#REF!</v>
      </c>
      <c r="H88" s="35"/>
    </row>
    <row r="89" spans="1:9" hidden="1" x14ac:dyDescent="0.3">
      <c r="A89" s="148"/>
      <c r="B89" s="14"/>
      <c r="C89" s="124"/>
      <c r="D89" s="55"/>
      <c r="E89" s="55"/>
      <c r="F89" s="51"/>
      <c r="G89" s="35" t="e">
        <f>#REF!-#REF!</f>
        <v>#REF!</v>
      </c>
      <c r="H89" s="35"/>
    </row>
    <row r="90" spans="1:9" hidden="1" x14ac:dyDescent="0.3">
      <c r="A90" s="148"/>
      <c r="B90" s="14"/>
      <c r="C90" s="124"/>
      <c r="D90" s="55"/>
      <c r="E90" s="55"/>
      <c r="F90" s="6"/>
      <c r="G90" s="35" t="e">
        <f>#REF!-#REF!</f>
        <v>#REF!</v>
      </c>
      <c r="H90" s="35"/>
    </row>
    <row r="91" spans="1:9" ht="47.4" customHeight="1" x14ac:dyDescent="0.3">
      <c r="A91" s="148" t="s">
        <v>79</v>
      </c>
      <c r="B91" s="36" t="s">
        <v>197</v>
      </c>
      <c r="C91" s="101">
        <f>C92+C118+C132</f>
        <v>70564000</v>
      </c>
      <c r="D91" s="101">
        <f>D92+D118+D132</f>
        <v>343827848</v>
      </c>
      <c r="E91" s="101">
        <f>E92+E118+E132</f>
        <v>90411651</v>
      </c>
      <c r="F91" s="52"/>
      <c r="G91" s="35" t="e">
        <f>#REF!-#REF!</f>
        <v>#REF!</v>
      </c>
      <c r="H91" s="35"/>
    </row>
    <row r="92" spans="1:9" ht="47.4" customHeight="1" x14ac:dyDescent="0.3">
      <c r="A92" s="148" t="s">
        <v>80</v>
      </c>
      <c r="B92" s="36" t="s">
        <v>27</v>
      </c>
      <c r="C92" s="101">
        <f>C93+C114</f>
        <v>0</v>
      </c>
      <c r="D92" s="101">
        <f>D93+D114</f>
        <v>307629103</v>
      </c>
      <c r="E92" s="101">
        <f>E93+E114</f>
        <v>46511651</v>
      </c>
      <c r="F92" s="15"/>
      <c r="G92" s="35" t="e">
        <f>#REF!-#REF!</f>
        <v>#REF!</v>
      </c>
      <c r="H92" s="35"/>
    </row>
    <row r="93" spans="1:9" ht="21.6" customHeight="1" x14ac:dyDescent="0.3">
      <c r="A93" s="148"/>
      <c r="B93" s="38" t="s">
        <v>28</v>
      </c>
      <c r="C93" s="84">
        <f>SUM(C94:C113)</f>
        <v>0</v>
      </c>
      <c r="D93" s="84">
        <f>SUM(D94:D113)</f>
        <v>307629103</v>
      </c>
      <c r="E93" s="84">
        <f>SUM(E94:E113)</f>
        <v>46511651</v>
      </c>
      <c r="F93" s="52"/>
      <c r="G93" s="35" t="e">
        <f>#REF!-#REF!</f>
        <v>#REF!</v>
      </c>
      <c r="H93" s="35"/>
    </row>
    <row r="94" spans="1:9" hidden="1" x14ac:dyDescent="0.3">
      <c r="A94" s="148"/>
      <c r="B94" s="14"/>
      <c r="C94" s="84"/>
      <c r="D94" s="160"/>
      <c r="E94" s="84"/>
      <c r="F94" s="174"/>
      <c r="G94" s="35" t="e">
        <f>#REF!-#REF!</f>
        <v>#REF!</v>
      </c>
      <c r="H94" s="35"/>
      <c r="I94" s="35"/>
    </row>
    <row r="95" spans="1:9" ht="67.2" customHeight="1" x14ac:dyDescent="0.3">
      <c r="A95" s="148"/>
      <c r="B95" s="14" t="s">
        <v>313</v>
      </c>
      <c r="C95" s="84"/>
      <c r="D95" s="171">
        <v>274536246</v>
      </c>
      <c r="E95" s="84"/>
      <c r="F95" s="4" t="s">
        <v>366</v>
      </c>
      <c r="G95" s="35" t="e">
        <f>#REF!-#REF!</f>
        <v>#REF!</v>
      </c>
      <c r="H95" s="35"/>
    </row>
    <row r="96" spans="1:9" hidden="1" x14ac:dyDescent="0.3">
      <c r="A96" s="148"/>
      <c r="B96" s="14"/>
      <c r="C96" s="84"/>
      <c r="D96" s="171"/>
      <c r="E96" s="84"/>
      <c r="F96" s="4"/>
      <c r="G96" s="35" t="e">
        <f>#REF!-#REF!</f>
        <v>#REF!</v>
      </c>
      <c r="H96" s="35"/>
    </row>
    <row r="97" spans="1:8" ht="165" hidden="1" customHeight="1" x14ac:dyDescent="0.3">
      <c r="A97" s="148"/>
      <c r="B97" s="14"/>
      <c r="C97" s="84"/>
      <c r="D97" s="171"/>
      <c r="E97" s="84"/>
      <c r="F97" s="5"/>
      <c r="G97" s="35" t="e">
        <f>#REF!-#REF!</f>
        <v>#REF!</v>
      </c>
      <c r="H97" s="35"/>
    </row>
    <row r="98" spans="1:8" ht="4.95" hidden="1" customHeight="1" x14ac:dyDescent="0.3">
      <c r="A98" s="148"/>
      <c r="B98" s="14"/>
      <c r="C98" s="84"/>
      <c r="D98" s="171"/>
      <c r="E98" s="84"/>
      <c r="F98" s="5"/>
      <c r="G98" s="35" t="e">
        <f>#REF!-#REF!</f>
        <v>#REF!</v>
      </c>
      <c r="H98" s="35"/>
    </row>
    <row r="99" spans="1:8" ht="83.4" customHeight="1" x14ac:dyDescent="0.3">
      <c r="A99" s="148"/>
      <c r="B99" s="14" t="s">
        <v>312</v>
      </c>
      <c r="C99" s="84"/>
      <c r="D99" s="171">
        <f>13260000+19832857</f>
        <v>33092857</v>
      </c>
      <c r="E99" s="84"/>
      <c r="F99" s="4" t="s">
        <v>355</v>
      </c>
      <c r="G99" s="35" t="e">
        <f>#REF!-#REF!</f>
        <v>#REF!</v>
      </c>
      <c r="H99" s="35"/>
    </row>
    <row r="100" spans="1:8" ht="65.400000000000006" hidden="1" customHeight="1" x14ac:dyDescent="0.3">
      <c r="A100" s="148"/>
      <c r="B100" s="14"/>
      <c r="C100" s="84"/>
      <c r="D100" s="84"/>
      <c r="E100" s="84"/>
      <c r="F100" s="5"/>
      <c r="G100" s="35" t="e">
        <f>#REF!-#REF!</f>
        <v>#REF!</v>
      </c>
      <c r="H100" s="35"/>
    </row>
    <row r="101" spans="1:8" ht="115.95" hidden="1" customHeight="1" x14ac:dyDescent="0.3">
      <c r="A101" s="148"/>
      <c r="B101" s="14"/>
      <c r="C101" s="84"/>
      <c r="D101" s="171"/>
      <c r="E101" s="84"/>
      <c r="F101" s="5"/>
      <c r="G101" s="35" t="e">
        <f>#REF!-#REF!</f>
        <v>#REF!</v>
      </c>
      <c r="H101" s="35"/>
    </row>
    <row r="102" spans="1:8" hidden="1" x14ac:dyDescent="0.3">
      <c r="A102" s="148"/>
      <c r="B102" s="14"/>
      <c r="C102" s="84"/>
      <c r="D102" s="84"/>
      <c r="E102" s="84"/>
      <c r="F102" s="5"/>
      <c r="G102" s="35" t="e">
        <f>#REF!-#REF!</f>
        <v>#REF!</v>
      </c>
      <c r="H102" s="35"/>
    </row>
    <row r="103" spans="1:8" ht="67.2" hidden="1" customHeight="1" x14ac:dyDescent="0.3">
      <c r="A103" s="148"/>
      <c r="B103" s="14"/>
      <c r="C103" s="84"/>
      <c r="D103" s="171"/>
      <c r="E103" s="84"/>
      <c r="F103" s="4"/>
      <c r="G103" s="35" t="e">
        <f>#REF!-#REF!</f>
        <v>#REF!</v>
      </c>
      <c r="H103" s="35"/>
    </row>
    <row r="104" spans="1:8" ht="67.2" customHeight="1" x14ac:dyDescent="0.3">
      <c r="A104" s="148"/>
      <c r="B104" s="53" t="s">
        <v>314</v>
      </c>
      <c r="C104" s="84"/>
      <c r="D104" s="171"/>
      <c r="E104" s="171">
        <v>41307372</v>
      </c>
      <c r="F104" s="5" t="s">
        <v>357</v>
      </c>
      <c r="G104" s="35"/>
      <c r="H104" s="35"/>
    </row>
    <row r="105" spans="1:8" ht="66" customHeight="1" x14ac:dyDescent="0.3">
      <c r="A105" s="148"/>
      <c r="B105" s="14" t="s">
        <v>315</v>
      </c>
      <c r="C105" s="84"/>
      <c r="D105" s="84"/>
      <c r="E105" s="171">
        <v>5204279</v>
      </c>
      <c r="F105" s="5" t="s">
        <v>357</v>
      </c>
      <c r="G105" s="35" t="e">
        <f>#REF!-#REF!</f>
        <v>#REF!</v>
      </c>
      <c r="H105" s="35"/>
    </row>
    <row r="106" spans="1:8" ht="83.4" hidden="1" customHeight="1" x14ac:dyDescent="0.3">
      <c r="A106" s="148"/>
      <c r="B106" s="53"/>
      <c r="C106" s="126"/>
      <c r="D106" s="55"/>
      <c r="E106" s="124"/>
      <c r="F106" s="4"/>
      <c r="G106" s="35" t="e">
        <f>#REF!-#REF!</f>
        <v>#REF!</v>
      </c>
      <c r="H106" s="35"/>
    </row>
    <row r="107" spans="1:8" hidden="1" x14ac:dyDescent="0.3">
      <c r="A107" s="148"/>
      <c r="B107" s="14"/>
      <c r="C107" s="171"/>
      <c r="D107" s="171"/>
      <c r="E107" s="171"/>
      <c r="F107" s="4"/>
      <c r="G107" s="35" t="e">
        <f>#REF!-#REF!</f>
        <v>#REF!</v>
      </c>
      <c r="H107" s="35"/>
    </row>
    <row r="108" spans="1:8" hidden="1" x14ac:dyDescent="0.3">
      <c r="A108" s="148"/>
      <c r="B108" s="14"/>
      <c r="C108" s="171"/>
      <c r="D108" s="171"/>
      <c r="E108" s="171"/>
      <c r="F108" s="4"/>
      <c r="G108" s="35" t="e">
        <f>#REF!-#REF!</f>
        <v>#REF!</v>
      </c>
      <c r="H108" s="35"/>
    </row>
    <row r="109" spans="1:8" hidden="1" x14ac:dyDescent="0.3">
      <c r="A109" s="148"/>
      <c r="B109" s="14"/>
      <c r="C109" s="171"/>
      <c r="D109" s="171"/>
      <c r="E109" s="171"/>
      <c r="F109" s="4"/>
      <c r="G109" s="35" t="e">
        <f>#REF!-#REF!</f>
        <v>#REF!</v>
      </c>
      <c r="H109" s="35"/>
    </row>
    <row r="110" spans="1:8" hidden="1" x14ac:dyDescent="0.3">
      <c r="A110" s="148"/>
      <c r="B110" s="14"/>
      <c r="C110" s="171"/>
      <c r="D110" s="171"/>
      <c r="E110" s="171"/>
      <c r="F110" s="4"/>
      <c r="G110" s="35" t="e">
        <f>#REF!-#REF!</f>
        <v>#REF!</v>
      </c>
      <c r="H110" s="35"/>
    </row>
    <row r="111" spans="1:8" hidden="1" x14ac:dyDescent="0.3">
      <c r="A111" s="148"/>
      <c r="B111" s="14"/>
      <c r="C111" s="171"/>
      <c r="D111" s="171"/>
      <c r="E111" s="171"/>
      <c r="F111" s="4"/>
      <c r="G111" s="35" t="e">
        <f>#REF!-#REF!</f>
        <v>#REF!</v>
      </c>
      <c r="H111" s="35"/>
    </row>
    <row r="112" spans="1:8" hidden="1" x14ac:dyDescent="0.3">
      <c r="A112" s="148"/>
      <c r="B112" s="14"/>
      <c r="C112" s="171"/>
      <c r="D112" s="171"/>
      <c r="E112" s="171"/>
      <c r="F112" s="4"/>
      <c r="G112" s="35" t="e">
        <f>#REF!-#REF!</f>
        <v>#REF!</v>
      </c>
      <c r="H112" s="35"/>
    </row>
    <row r="113" spans="1:8" hidden="1" x14ac:dyDescent="0.3">
      <c r="A113" s="148"/>
      <c r="B113" s="54"/>
      <c r="C113" s="171"/>
      <c r="D113" s="171"/>
      <c r="E113" s="171"/>
      <c r="F113" s="6"/>
      <c r="G113" s="35" t="e">
        <f>#REF!-#REF!</f>
        <v>#REF!</v>
      </c>
      <c r="H113" s="35"/>
    </row>
    <row r="114" spans="1:8" ht="31.2" hidden="1" x14ac:dyDescent="0.3">
      <c r="A114" s="148"/>
      <c r="B114" s="38" t="s">
        <v>257</v>
      </c>
      <c r="C114" s="127">
        <f>SUM(C115:C117)</f>
        <v>0</v>
      </c>
      <c r="D114" s="127">
        <f t="shared" ref="D114:E114" si="17">SUM(D115:D117)</f>
        <v>0</v>
      </c>
      <c r="E114" s="127">
        <f t="shared" si="17"/>
        <v>0</v>
      </c>
      <c r="F114" s="6"/>
      <c r="G114" s="35" t="e">
        <f>#REF!-#REF!</f>
        <v>#REF!</v>
      </c>
      <c r="H114" s="35"/>
    </row>
    <row r="115" spans="1:8" hidden="1" x14ac:dyDescent="0.3">
      <c r="A115" s="148"/>
      <c r="B115" s="14"/>
      <c r="C115" s="76"/>
      <c r="D115" s="171"/>
      <c r="E115" s="171"/>
      <c r="F115" s="6"/>
      <c r="G115" s="35" t="e">
        <f>#REF!-#REF!</f>
        <v>#REF!</v>
      </c>
      <c r="H115" s="35"/>
    </row>
    <row r="116" spans="1:8" hidden="1" x14ac:dyDescent="0.3">
      <c r="A116" s="148"/>
      <c r="B116" s="14"/>
      <c r="C116" s="171"/>
      <c r="D116" s="171"/>
      <c r="E116" s="171"/>
      <c r="F116" s="4"/>
      <c r="G116" s="35" t="e">
        <f>#REF!-#REF!</f>
        <v>#REF!</v>
      </c>
      <c r="H116" s="35"/>
    </row>
    <row r="117" spans="1:8" hidden="1" x14ac:dyDescent="0.3">
      <c r="A117" s="148"/>
      <c r="B117" s="14"/>
      <c r="C117" s="171"/>
      <c r="D117" s="171"/>
      <c r="E117" s="171"/>
      <c r="F117" s="4"/>
      <c r="G117" s="35" t="e">
        <f>#REF!-#REF!</f>
        <v>#REF!</v>
      </c>
      <c r="H117" s="35"/>
    </row>
    <row r="118" spans="1:8" ht="50.25" customHeight="1" x14ac:dyDescent="0.3">
      <c r="A118" s="148" t="s">
        <v>148</v>
      </c>
      <c r="B118" s="36" t="s">
        <v>149</v>
      </c>
      <c r="C118" s="101">
        <f>C119+C129+C126</f>
        <v>70564000</v>
      </c>
      <c r="D118" s="101">
        <f t="shared" ref="D118:E118" si="18">D119+D129+D126</f>
        <v>36198745</v>
      </c>
      <c r="E118" s="101">
        <f t="shared" si="18"/>
        <v>43900000</v>
      </c>
      <c r="F118" s="37"/>
      <c r="G118" s="35" t="e">
        <f>#REF!-#REF!</f>
        <v>#REF!</v>
      </c>
      <c r="H118" s="35"/>
    </row>
    <row r="119" spans="1:8" x14ac:dyDescent="0.3">
      <c r="A119" s="148"/>
      <c r="B119" s="38" t="s">
        <v>28</v>
      </c>
      <c r="C119" s="84">
        <f>SUM(C120:C125)</f>
        <v>70564000</v>
      </c>
      <c r="D119" s="84">
        <f t="shared" ref="D119:E119" si="19">SUM(D120:D125)</f>
        <v>2948745</v>
      </c>
      <c r="E119" s="84">
        <f t="shared" si="19"/>
        <v>43900000</v>
      </c>
      <c r="F119" s="37"/>
      <c r="G119" s="35" t="e">
        <f>#REF!-#REF!</f>
        <v>#REF!</v>
      </c>
      <c r="H119" s="35"/>
    </row>
    <row r="120" spans="1:8" ht="46.8" x14ac:dyDescent="0.3">
      <c r="A120" s="148"/>
      <c r="B120" s="41" t="s">
        <v>316</v>
      </c>
      <c r="C120" s="171">
        <v>70564000</v>
      </c>
      <c r="D120" s="84"/>
      <c r="E120" s="84"/>
      <c r="F120" s="15" t="s">
        <v>372</v>
      </c>
      <c r="G120" s="35" t="e">
        <f>#REF!-#REF!</f>
        <v>#REF!</v>
      </c>
      <c r="H120" s="35"/>
    </row>
    <row r="121" spans="1:8" ht="177.6" customHeight="1" x14ac:dyDescent="0.3">
      <c r="A121" s="148"/>
      <c r="B121" s="41" t="s">
        <v>333</v>
      </c>
      <c r="C121" s="84"/>
      <c r="D121" s="171">
        <v>2000000</v>
      </c>
      <c r="E121" s="84"/>
      <c r="F121" s="15" t="s">
        <v>347</v>
      </c>
      <c r="G121" s="35"/>
      <c r="H121" s="35"/>
    </row>
    <row r="122" spans="1:8" ht="81.599999999999994" customHeight="1" x14ac:dyDescent="0.3">
      <c r="A122" s="148"/>
      <c r="B122" s="14" t="s">
        <v>317</v>
      </c>
      <c r="C122" s="84"/>
      <c r="D122" s="171">
        <f>632489+316256</f>
        <v>948745</v>
      </c>
      <c r="E122" s="84"/>
      <c r="F122" s="15" t="s">
        <v>407</v>
      </c>
      <c r="G122" s="35" t="e">
        <f>#REF!-#REF!</f>
        <v>#REF!</v>
      </c>
      <c r="H122" s="35"/>
    </row>
    <row r="123" spans="1:8" ht="18" hidden="1" customHeight="1" x14ac:dyDescent="0.3">
      <c r="A123" s="148"/>
      <c r="B123" s="14"/>
      <c r="C123" s="84"/>
      <c r="D123" s="171"/>
      <c r="E123" s="171"/>
      <c r="F123" s="15"/>
      <c r="G123" s="35" t="e">
        <f>#REF!-#REF!</f>
        <v>#REF!</v>
      </c>
      <c r="H123" s="35"/>
    </row>
    <row r="124" spans="1:8" ht="50.4" customHeight="1" x14ac:dyDescent="0.3">
      <c r="A124" s="148"/>
      <c r="B124" s="14" t="s">
        <v>316</v>
      </c>
      <c r="C124" s="84"/>
      <c r="D124" s="171"/>
      <c r="E124" s="171">
        <v>43900000</v>
      </c>
      <c r="F124" s="15" t="s">
        <v>358</v>
      </c>
      <c r="G124" s="35" t="e">
        <f>#REF!-#REF!</f>
        <v>#REF!</v>
      </c>
      <c r="H124" s="35"/>
    </row>
    <row r="125" spans="1:8" hidden="1" x14ac:dyDescent="0.3">
      <c r="A125" s="148"/>
      <c r="B125" s="14"/>
      <c r="C125" s="171"/>
      <c r="D125" s="171"/>
      <c r="E125" s="84"/>
      <c r="F125" s="15"/>
      <c r="G125" s="35" t="e">
        <f>#REF!-#REF!</f>
        <v>#REF!</v>
      </c>
      <c r="H125" s="35"/>
    </row>
    <row r="126" spans="1:8" ht="48.75" hidden="1" customHeight="1" x14ac:dyDescent="0.3">
      <c r="A126" s="148"/>
      <c r="B126" s="38" t="s">
        <v>72</v>
      </c>
      <c r="C126" s="84">
        <f>SUM(C127:C128)</f>
        <v>0</v>
      </c>
      <c r="D126" s="84">
        <f t="shared" ref="D126:E126" si="20">SUM(D127:D128)</f>
        <v>0</v>
      </c>
      <c r="E126" s="84">
        <f t="shared" si="20"/>
        <v>0</v>
      </c>
      <c r="F126" s="23"/>
      <c r="G126" s="35" t="e">
        <f>#REF!-#REF!</f>
        <v>#REF!</v>
      </c>
      <c r="H126" s="35"/>
    </row>
    <row r="127" spans="1:8" hidden="1" x14ac:dyDescent="0.3">
      <c r="A127" s="148"/>
      <c r="B127" s="14"/>
      <c r="C127" s="84"/>
      <c r="D127" s="84"/>
      <c r="E127" s="84"/>
      <c r="F127" s="23"/>
      <c r="G127" s="35" t="e">
        <f>#REF!-#REF!</f>
        <v>#REF!</v>
      </c>
      <c r="H127" s="35"/>
    </row>
    <row r="128" spans="1:8" hidden="1" x14ac:dyDescent="0.3">
      <c r="A128" s="148"/>
      <c r="B128" s="14"/>
      <c r="C128" s="171"/>
      <c r="D128" s="171"/>
      <c r="E128" s="171"/>
      <c r="F128" s="37"/>
      <c r="G128" s="35" t="e">
        <f>#REF!-#REF!</f>
        <v>#REF!</v>
      </c>
      <c r="H128" s="35"/>
    </row>
    <row r="129" spans="1:8" ht="19.2" customHeight="1" x14ac:dyDescent="0.3">
      <c r="A129" s="148"/>
      <c r="B129" s="38" t="s">
        <v>257</v>
      </c>
      <c r="C129" s="84">
        <f>SUM(C130:C146)</f>
        <v>0</v>
      </c>
      <c r="D129" s="84">
        <f>SUM(D130:D146)</f>
        <v>33250000</v>
      </c>
      <c r="E129" s="84">
        <f>SUM(E130:E146)</f>
        <v>0</v>
      </c>
      <c r="F129" s="37"/>
      <c r="G129" s="35" t="e">
        <f>#REF!-#REF!</f>
        <v>#REF!</v>
      </c>
      <c r="H129" s="35"/>
    </row>
    <row r="130" spans="1:8" ht="82.95" hidden="1" customHeight="1" x14ac:dyDescent="0.3">
      <c r="A130" s="148"/>
      <c r="B130" s="14"/>
      <c r="C130" s="171"/>
      <c r="D130" s="171"/>
      <c r="E130" s="171"/>
      <c r="F130" s="15"/>
      <c r="G130" s="35" t="e">
        <f>#REF!-#REF!</f>
        <v>#REF!</v>
      </c>
      <c r="H130" s="35"/>
    </row>
    <row r="131" spans="1:8" ht="64.95" customHeight="1" x14ac:dyDescent="0.3">
      <c r="A131" s="148"/>
      <c r="B131" s="14" t="s">
        <v>279</v>
      </c>
      <c r="C131" s="171"/>
      <c r="D131" s="171">
        <v>33250000</v>
      </c>
      <c r="E131" s="171"/>
      <c r="F131" s="15" t="s">
        <v>367</v>
      </c>
      <c r="G131" s="35" t="e">
        <f>#REF!-#REF!</f>
        <v>#REF!</v>
      </c>
      <c r="H131" s="35"/>
    </row>
    <row r="132" spans="1:8" ht="62.4" hidden="1" x14ac:dyDescent="0.3">
      <c r="A132" s="148" t="s">
        <v>150</v>
      </c>
      <c r="B132" s="36" t="s">
        <v>262</v>
      </c>
      <c r="C132" s="101">
        <f>C133+C135+C141</f>
        <v>0</v>
      </c>
      <c r="D132" s="101">
        <f t="shared" ref="D132:E132" si="21">D133+D135+D141</f>
        <v>0</v>
      </c>
      <c r="E132" s="101">
        <f t="shared" si="21"/>
        <v>0</v>
      </c>
      <c r="F132" s="25"/>
      <c r="G132" s="35" t="e">
        <f>#REF!-#REF!</f>
        <v>#REF!</v>
      </c>
      <c r="H132" s="35"/>
    </row>
    <row r="133" spans="1:8" ht="16.2" hidden="1" x14ac:dyDescent="0.35">
      <c r="A133" s="149"/>
      <c r="B133" s="38" t="s">
        <v>28</v>
      </c>
      <c r="C133" s="84">
        <f>C134</f>
        <v>0</v>
      </c>
      <c r="D133" s="84">
        <f t="shared" ref="D133:E133" si="22">D134</f>
        <v>0</v>
      </c>
      <c r="E133" s="84">
        <f t="shared" si="22"/>
        <v>0</v>
      </c>
      <c r="F133" s="25"/>
      <c r="G133" s="35" t="e">
        <f>#REF!-#REF!</f>
        <v>#REF!</v>
      </c>
      <c r="H133" s="35"/>
    </row>
    <row r="134" spans="1:8" ht="16.2" hidden="1" x14ac:dyDescent="0.35">
      <c r="A134" s="149"/>
      <c r="B134" s="9"/>
      <c r="C134" s="84"/>
      <c r="D134" s="171"/>
      <c r="E134" s="171"/>
      <c r="F134" s="23"/>
      <c r="G134" s="35" t="e">
        <f>#REF!-#REF!</f>
        <v>#REF!</v>
      </c>
      <c r="H134" s="35"/>
    </row>
    <row r="135" spans="1:8" ht="31.2" hidden="1" x14ac:dyDescent="0.35">
      <c r="A135" s="149"/>
      <c r="B135" s="38" t="s">
        <v>257</v>
      </c>
      <c r="C135" s="126">
        <f>SUM(C136:C140)</f>
        <v>0</v>
      </c>
      <c r="D135" s="126">
        <f t="shared" ref="D135:E135" si="23">SUM(D136:D140)</f>
        <v>0</v>
      </c>
      <c r="E135" s="126">
        <f t="shared" si="23"/>
        <v>0</v>
      </c>
      <c r="F135" s="37"/>
      <c r="G135" s="35" t="e">
        <f>#REF!-#REF!</f>
        <v>#REF!</v>
      </c>
      <c r="H135" s="35"/>
    </row>
    <row r="136" spans="1:8" ht="16.2" hidden="1" x14ac:dyDescent="0.35">
      <c r="A136" s="149"/>
      <c r="B136" s="14"/>
      <c r="C136" s="55"/>
      <c r="D136" s="55"/>
      <c r="E136" s="55"/>
      <c r="F136" s="40"/>
      <c r="G136" s="35" t="e">
        <f>#REF!-#REF!</f>
        <v>#REF!</v>
      </c>
      <c r="H136" s="35"/>
    </row>
    <row r="137" spans="1:8" ht="16.2" hidden="1" x14ac:dyDescent="0.35">
      <c r="A137" s="149"/>
      <c r="B137" s="14"/>
      <c r="C137" s="55"/>
      <c r="D137" s="55"/>
      <c r="E137" s="55"/>
      <c r="F137" s="37"/>
      <c r="G137" s="35" t="e">
        <f>#REF!-#REF!</f>
        <v>#REF!</v>
      </c>
      <c r="H137" s="35"/>
    </row>
    <row r="138" spans="1:8" ht="16.2" hidden="1" x14ac:dyDescent="0.35">
      <c r="A138" s="149"/>
      <c r="B138" s="14"/>
      <c r="C138" s="55"/>
      <c r="D138" s="55"/>
      <c r="E138" s="55"/>
      <c r="F138" s="37"/>
      <c r="G138" s="35" t="e">
        <f>#REF!-#REF!</f>
        <v>#REF!</v>
      </c>
      <c r="H138" s="35"/>
    </row>
    <row r="139" spans="1:8" ht="16.2" hidden="1" x14ac:dyDescent="0.35">
      <c r="A139" s="149"/>
      <c r="B139" s="14"/>
      <c r="C139" s="55"/>
      <c r="D139" s="55"/>
      <c r="E139" s="55"/>
      <c r="F139" s="37"/>
      <c r="G139" s="35" t="e">
        <f>#REF!-#REF!</f>
        <v>#REF!</v>
      </c>
      <c r="H139" s="35"/>
    </row>
    <row r="140" spans="1:8" ht="16.2" hidden="1" x14ac:dyDescent="0.35">
      <c r="A140" s="149"/>
      <c r="B140" s="14"/>
      <c r="C140" s="55"/>
      <c r="D140" s="55"/>
      <c r="E140" s="55"/>
      <c r="F140" s="37"/>
      <c r="G140" s="35" t="e">
        <f>#REF!-#REF!</f>
        <v>#REF!</v>
      </c>
      <c r="H140" s="35"/>
    </row>
    <row r="141" spans="1:8" ht="31.2" hidden="1" x14ac:dyDescent="0.35">
      <c r="A141" s="149"/>
      <c r="B141" s="56" t="s">
        <v>15</v>
      </c>
      <c r="C141" s="126">
        <f>SUM(C142:C146)</f>
        <v>0</v>
      </c>
      <c r="D141" s="126">
        <f t="shared" ref="D141:E141" si="24">SUM(D142:D146)</f>
        <v>0</v>
      </c>
      <c r="E141" s="126">
        <f t="shared" si="24"/>
        <v>0</v>
      </c>
      <c r="F141" s="37"/>
      <c r="G141" s="35" t="e">
        <f>#REF!-#REF!</f>
        <v>#REF!</v>
      </c>
      <c r="H141" s="35"/>
    </row>
    <row r="142" spans="1:8" ht="16.2" hidden="1" x14ac:dyDescent="0.35">
      <c r="A142" s="149"/>
      <c r="B142" s="172"/>
      <c r="C142" s="55"/>
      <c r="D142" s="55"/>
      <c r="E142" s="55"/>
      <c r="F142" s="174"/>
      <c r="G142" s="35" t="e">
        <f>#REF!-#REF!</f>
        <v>#REF!</v>
      </c>
      <c r="H142" s="35"/>
    </row>
    <row r="143" spans="1:8" ht="16.2" hidden="1" x14ac:dyDescent="0.35">
      <c r="A143" s="149"/>
      <c r="B143" s="172"/>
      <c r="C143" s="55"/>
      <c r="D143" s="55"/>
      <c r="E143" s="55"/>
      <c r="F143" s="173"/>
      <c r="G143" s="35" t="e">
        <f>#REF!-#REF!</f>
        <v>#REF!</v>
      </c>
      <c r="H143" s="35"/>
    </row>
    <row r="144" spans="1:8" ht="16.2" hidden="1" x14ac:dyDescent="0.35">
      <c r="A144" s="149"/>
      <c r="B144" s="172"/>
      <c r="C144" s="55"/>
      <c r="D144" s="55"/>
      <c r="E144" s="55"/>
      <c r="F144" s="4"/>
      <c r="G144" s="35" t="e">
        <f>#REF!-#REF!</f>
        <v>#REF!</v>
      </c>
      <c r="H144" s="35"/>
    </row>
    <row r="145" spans="1:8" ht="16.2" hidden="1" x14ac:dyDescent="0.35">
      <c r="A145" s="149"/>
      <c r="B145" s="14"/>
      <c r="C145" s="55"/>
      <c r="D145" s="55"/>
      <c r="E145" s="55"/>
      <c r="F145" s="4"/>
      <c r="G145" s="35" t="e">
        <f>#REF!-#REF!</f>
        <v>#REF!</v>
      </c>
      <c r="H145" s="35"/>
    </row>
    <row r="146" spans="1:8" ht="16.2" hidden="1" x14ac:dyDescent="0.35">
      <c r="A146" s="149"/>
      <c r="B146" s="14"/>
      <c r="C146" s="55"/>
      <c r="D146" s="55"/>
      <c r="E146" s="55"/>
      <c r="F146" s="57"/>
      <c r="G146" s="35" t="e">
        <f>#REF!-#REF!</f>
        <v>#REF!</v>
      </c>
      <c r="H146" s="35"/>
    </row>
    <row r="147" spans="1:8" ht="46.8" x14ac:dyDescent="0.3">
      <c r="A147" s="148" t="s">
        <v>81</v>
      </c>
      <c r="B147" s="58" t="s">
        <v>29</v>
      </c>
      <c r="C147" s="101">
        <f>C148+C191+C211</f>
        <v>12000</v>
      </c>
      <c r="D147" s="101">
        <f>D148+D191+D211</f>
        <v>53092324</v>
      </c>
      <c r="E147" s="101">
        <f>E148+E191+E211</f>
        <v>83500474</v>
      </c>
      <c r="F147" s="11"/>
      <c r="G147" s="35" t="e">
        <f>#REF!-#REF!</f>
        <v>#REF!</v>
      </c>
      <c r="H147" s="35"/>
    </row>
    <row r="148" spans="1:8" ht="31.2" customHeight="1" x14ac:dyDescent="0.3">
      <c r="A148" s="148" t="s">
        <v>82</v>
      </c>
      <c r="B148" s="58" t="s">
        <v>198</v>
      </c>
      <c r="C148" s="101">
        <f>C149</f>
        <v>12000</v>
      </c>
      <c r="D148" s="101">
        <f t="shared" ref="D148:E148" si="25">D149</f>
        <v>53092324</v>
      </c>
      <c r="E148" s="101">
        <f t="shared" si="25"/>
        <v>83500474</v>
      </c>
      <c r="F148" s="15"/>
      <c r="G148" s="35" t="e">
        <f>#REF!-#REF!</f>
        <v>#REF!</v>
      </c>
      <c r="H148" s="35"/>
    </row>
    <row r="149" spans="1:8" ht="36.6" customHeight="1" x14ac:dyDescent="0.3">
      <c r="A149" s="148"/>
      <c r="B149" s="56" t="s">
        <v>30</v>
      </c>
      <c r="C149" s="84">
        <f>SUM(C150:C190)</f>
        <v>12000</v>
      </c>
      <c r="D149" s="84">
        <f>SUM(D150:D190)</f>
        <v>53092324</v>
      </c>
      <c r="E149" s="84">
        <f>SUM(E150:E190)</f>
        <v>83500474</v>
      </c>
      <c r="F149" s="52"/>
      <c r="G149" s="35" t="e">
        <f>#REF!-#REF!</f>
        <v>#REF!</v>
      </c>
      <c r="H149" s="35"/>
    </row>
    <row r="150" spans="1:8" ht="63.6" hidden="1" customHeight="1" x14ac:dyDescent="0.3">
      <c r="A150" s="148"/>
      <c r="B150" s="67"/>
      <c r="C150" s="171"/>
      <c r="D150" s="171"/>
      <c r="E150" s="171"/>
      <c r="F150" s="174"/>
      <c r="G150" s="35" t="e">
        <f>#REF!-#REF!</f>
        <v>#REF!</v>
      </c>
      <c r="H150" s="35"/>
    </row>
    <row r="151" spans="1:8" ht="82.95" hidden="1" customHeight="1" x14ac:dyDescent="0.3">
      <c r="A151" s="148"/>
      <c r="B151" s="7"/>
      <c r="C151" s="171"/>
      <c r="D151" s="171"/>
      <c r="E151" s="171"/>
      <c r="F151" s="5"/>
      <c r="G151" s="35" t="e">
        <f>#REF!-#REF!</f>
        <v>#REF!</v>
      </c>
      <c r="H151" s="35"/>
    </row>
    <row r="152" spans="1:8" ht="67.95" hidden="1" customHeight="1" x14ac:dyDescent="0.3">
      <c r="A152" s="148"/>
      <c r="B152" s="7"/>
      <c r="C152" s="171"/>
      <c r="D152" s="171"/>
      <c r="E152" s="171"/>
      <c r="F152" s="4"/>
      <c r="G152" s="35" t="e">
        <f>#REF!-#REF!</f>
        <v>#REF!</v>
      </c>
      <c r="H152" s="35"/>
    </row>
    <row r="153" spans="1:8" ht="178.5" hidden="1" customHeight="1" x14ac:dyDescent="0.3">
      <c r="A153" s="148"/>
      <c r="B153" s="7"/>
      <c r="C153" s="171"/>
      <c r="D153" s="128"/>
      <c r="E153" s="84"/>
      <c r="F153" s="4"/>
      <c r="G153" s="35" t="e">
        <f>#REF!-#REF!</f>
        <v>#REF!</v>
      </c>
      <c r="H153" s="35"/>
    </row>
    <row r="154" spans="1:8" ht="94.2" customHeight="1" x14ac:dyDescent="0.3">
      <c r="A154" s="148"/>
      <c r="B154" s="7" t="s">
        <v>318</v>
      </c>
      <c r="C154" s="171"/>
      <c r="D154" s="171">
        <f>300000+495000+381268+400000</f>
        <v>1576268</v>
      </c>
      <c r="E154" s="171"/>
      <c r="F154" s="5" t="s">
        <v>346</v>
      </c>
      <c r="G154" s="35" t="e">
        <f>#REF!-#REF!</f>
        <v>#REF!</v>
      </c>
      <c r="H154" s="35"/>
    </row>
    <row r="155" spans="1:8" ht="62.4" customHeight="1" x14ac:dyDescent="0.3">
      <c r="A155" s="148"/>
      <c r="B155" s="7" t="s">
        <v>328</v>
      </c>
      <c r="C155" s="171"/>
      <c r="D155" s="171">
        <f>1799462+231000</f>
        <v>2030462</v>
      </c>
      <c r="E155" s="171"/>
      <c r="F155" s="118" t="s">
        <v>408</v>
      </c>
      <c r="G155" s="35" t="e">
        <f>#REF!-#REF!</f>
        <v>#REF!</v>
      </c>
      <c r="H155" s="35"/>
    </row>
    <row r="156" spans="1:8" ht="48" customHeight="1" x14ac:dyDescent="0.3">
      <c r="A156" s="148"/>
      <c r="B156" s="7" t="s">
        <v>319</v>
      </c>
      <c r="C156" s="171"/>
      <c r="D156" s="171">
        <f>100313+133500+1379327+2519745+187909</f>
        <v>4320794</v>
      </c>
      <c r="E156" s="171"/>
      <c r="F156" s="117" t="s">
        <v>369</v>
      </c>
      <c r="G156" s="35" t="e">
        <f>#REF!-#REF!</f>
        <v>#REF!</v>
      </c>
      <c r="H156" s="35"/>
    </row>
    <row r="157" spans="1:8" ht="96.6" customHeight="1" x14ac:dyDescent="0.3">
      <c r="A157" s="148"/>
      <c r="B157" s="7" t="s">
        <v>329</v>
      </c>
      <c r="C157" s="171"/>
      <c r="D157" s="171">
        <v>45164800</v>
      </c>
      <c r="E157" s="171"/>
      <c r="F157" s="118" t="s">
        <v>368</v>
      </c>
      <c r="G157" s="35" t="e">
        <f>#REF!-#REF!</f>
        <v>#REF!</v>
      </c>
      <c r="H157" s="35"/>
    </row>
    <row r="158" spans="1:8" hidden="1" x14ac:dyDescent="0.3">
      <c r="B158" s="111"/>
      <c r="C158" s="161"/>
      <c r="D158" s="161"/>
      <c r="E158" s="161"/>
      <c r="F158" s="145"/>
      <c r="G158" s="35" t="e">
        <f>#REF!-#REF!</f>
        <v>#REF!</v>
      </c>
    </row>
    <row r="159" spans="1:8" ht="246" hidden="1" customHeight="1" x14ac:dyDescent="0.3">
      <c r="A159" s="148"/>
      <c r="B159" s="120"/>
      <c r="C159" s="171"/>
      <c r="D159" s="171"/>
      <c r="E159" s="171"/>
      <c r="F159" s="4"/>
      <c r="G159" s="35" t="e">
        <f>#REF!-#REF!</f>
        <v>#REF!</v>
      </c>
      <c r="H159" s="35"/>
    </row>
    <row r="160" spans="1:8" hidden="1" x14ac:dyDescent="0.3">
      <c r="A160" s="148"/>
      <c r="B160" s="121"/>
      <c r="C160" s="171"/>
      <c r="D160" s="171"/>
      <c r="E160" s="171"/>
      <c r="F160" s="4"/>
      <c r="G160" s="35" t="e">
        <f>#REF!-#REF!</f>
        <v>#REF!</v>
      </c>
      <c r="H160" s="35"/>
    </row>
    <row r="161" spans="1:8" hidden="1" x14ac:dyDescent="0.3">
      <c r="A161" s="148"/>
      <c r="B161" s="121"/>
      <c r="C161" s="171"/>
      <c r="D161" s="171"/>
      <c r="E161" s="171"/>
      <c r="F161" s="4"/>
      <c r="G161" s="35" t="e">
        <f>#REF!-#REF!</f>
        <v>#REF!</v>
      </c>
      <c r="H161" s="35"/>
    </row>
    <row r="162" spans="1:8" ht="97.95" customHeight="1" x14ac:dyDescent="0.3">
      <c r="A162" s="148"/>
      <c r="B162" s="14" t="s">
        <v>325</v>
      </c>
      <c r="C162" s="171"/>
      <c r="D162" s="171"/>
      <c r="E162" s="171">
        <v>59721474</v>
      </c>
      <c r="F162" s="174" t="s">
        <v>361</v>
      </c>
      <c r="G162" s="35" t="e">
        <f>#REF!-#REF!</f>
        <v>#REF!</v>
      </c>
      <c r="H162" s="35"/>
    </row>
    <row r="163" spans="1:8" ht="48.6" customHeight="1" x14ac:dyDescent="0.3">
      <c r="A163" s="148"/>
      <c r="B163" s="14" t="s">
        <v>326</v>
      </c>
      <c r="C163" s="171"/>
      <c r="D163" s="171"/>
      <c r="E163" s="171">
        <v>23779000</v>
      </c>
      <c r="F163" s="174" t="s">
        <v>362</v>
      </c>
      <c r="G163" s="35" t="e">
        <f>#REF!-#REF!</f>
        <v>#REF!</v>
      </c>
      <c r="H163" s="35"/>
    </row>
    <row r="164" spans="1:8" ht="79.95" customHeight="1" x14ac:dyDescent="0.3">
      <c r="A164" s="148"/>
      <c r="B164" s="7" t="s">
        <v>327</v>
      </c>
      <c r="C164" s="171">
        <v>12000</v>
      </c>
      <c r="D164" s="171"/>
      <c r="E164" s="171"/>
      <c r="F164" s="11" t="s">
        <v>370</v>
      </c>
      <c r="G164" s="35" t="e">
        <f>#REF!-#REF!</f>
        <v>#REF!</v>
      </c>
      <c r="H164" s="35"/>
    </row>
    <row r="165" spans="1:8" hidden="1" x14ac:dyDescent="0.3">
      <c r="A165" s="148"/>
      <c r="B165" s="7"/>
      <c r="C165" s="171"/>
      <c r="D165" s="171"/>
      <c r="E165" s="171"/>
      <c r="F165" s="11"/>
      <c r="G165" s="35" t="e">
        <f>#REF!-#REF!</f>
        <v>#REF!</v>
      </c>
      <c r="H165" s="35"/>
    </row>
    <row r="166" spans="1:8" hidden="1" x14ac:dyDescent="0.3">
      <c r="A166" s="148"/>
      <c r="B166" s="7"/>
      <c r="C166" s="171"/>
      <c r="D166" s="171"/>
      <c r="E166" s="171"/>
      <c r="F166" s="11"/>
      <c r="G166" s="35" t="e">
        <f>#REF!-#REF!</f>
        <v>#REF!</v>
      </c>
      <c r="H166" s="35"/>
    </row>
    <row r="167" spans="1:8" hidden="1" x14ac:dyDescent="0.3">
      <c r="A167" s="148"/>
      <c r="B167" s="7"/>
      <c r="C167" s="171"/>
      <c r="D167" s="171"/>
      <c r="E167" s="171"/>
      <c r="F167" s="11"/>
      <c r="G167" s="35" t="e">
        <f>#REF!-#REF!</f>
        <v>#REF!</v>
      </c>
      <c r="H167" s="35"/>
    </row>
    <row r="168" spans="1:8" hidden="1" x14ac:dyDescent="0.3">
      <c r="A168" s="148"/>
      <c r="B168" s="7"/>
      <c r="C168" s="171"/>
      <c r="D168" s="171"/>
      <c r="E168" s="171"/>
      <c r="F168" s="11"/>
      <c r="G168" s="35" t="e">
        <f>#REF!-#REF!</f>
        <v>#REF!</v>
      </c>
      <c r="H168" s="35"/>
    </row>
    <row r="169" spans="1:8" hidden="1" x14ac:dyDescent="0.3">
      <c r="A169" s="148"/>
      <c r="B169" s="7"/>
      <c r="C169" s="171"/>
      <c r="D169" s="171"/>
      <c r="E169" s="171"/>
      <c r="F169" s="11"/>
      <c r="G169" s="35" t="e">
        <f>#REF!-#REF!</f>
        <v>#REF!</v>
      </c>
      <c r="H169" s="35"/>
    </row>
    <row r="170" spans="1:8" hidden="1" x14ac:dyDescent="0.3">
      <c r="A170" s="148"/>
      <c r="B170" s="7"/>
      <c r="C170" s="171"/>
      <c r="D170" s="171"/>
      <c r="E170" s="171"/>
      <c r="F170" s="11"/>
      <c r="G170" s="35" t="e">
        <f>#REF!-#REF!</f>
        <v>#REF!</v>
      </c>
      <c r="H170" s="35"/>
    </row>
    <row r="171" spans="1:8" hidden="1" x14ac:dyDescent="0.3">
      <c r="A171" s="148"/>
      <c r="B171" s="7"/>
      <c r="C171" s="171"/>
      <c r="D171" s="171"/>
      <c r="E171" s="171"/>
      <c r="F171" s="11"/>
      <c r="G171" s="35" t="e">
        <f>#REF!-#REF!</f>
        <v>#REF!</v>
      </c>
      <c r="H171" s="35"/>
    </row>
    <row r="172" spans="1:8" hidden="1" x14ac:dyDescent="0.3">
      <c r="A172" s="148"/>
      <c r="B172" s="7"/>
      <c r="C172" s="171"/>
      <c r="D172" s="171"/>
      <c r="E172" s="171"/>
      <c r="F172" s="11"/>
      <c r="G172" s="35" t="e">
        <f>#REF!-#REF!</f>
        <v>#REF!</v>
      </c>
      <c r="H172" s="35"/>
    </row>
    <row r="173" spans="1:8" hidden="1" x14ac:dyDescent="0.3">
      <c r="A173" s="148"/>
      <c r="B173" s="7"/>
      <c r="C173" s="171"/>
      <c r="D173" s="171"/>
      <c r="E173" s="171"/>
      <c r="F173" s="11"/>
      <c r="G173" s="35" t="e">
        <f>#REF!-#REF!</f>
        <v>#REF!</v>
      </c>
      <c r="H173" s="35"/>
    </row>
    <row r="174" spans="1:8" hidden="1" x14ac:dyDescent="0.3">
      <c r="A174" s="148"/>
      <c r="B174" s="7"/>
      <c r="C174" s="171"/>
      <c r="D174" s="171"/>
      <c r="E174" s="171"/>
      <c r="F174" s="11"/>
      <c r="G174" s="35" t="e">
        <f>#REF!-#REF!</f>
        <v>#REF!</v>
      </c>
      <c r="H174" s="35"/>
    </row>
    <row r="175" spans="1:8" hidden="1" x14ac:dyDescent="0.3">
      <c r="A175" s="148"/>
      <c r="B175" s="7"/>
      <c r="C175" s="171"/>
      <c r="D175" s="171"/>
      <c r="E175" s="171"/>
      <c r="F175" s="11"/>
      <c r="G175" s="35" t="e">
        <f>#REF!-#REF!</f>
        <v>#REF!</v>
      </c>
      <c r="H175" s="35"/>
    </row>
    <row r="176" spans="1:8" hidden="1" x14ac:dyDescent="0.3">
      <c r="A176" s="148"/>
      <c r="B176" s="7"/>
      <c r="C176" s="171"/>
      <c r="D176" s="171"/>
      <c r="E176" s="171"/>
      <c r="F176" s="11"/>
      <c r="G176" s="35" t="e">
        <f>#REF!-#REF!</f>
        <v>#REF!</v>
      </c>
      <c r="H176" s="35"/>
    </row>
    <row r="177" spans="1:8" hidden="1" x14ac:dyDescent="0.3">
      <c r="A177" s="148"/>
      <c r="B177" s="7"/>
      <c r="C177" s="171"/>
      <c r="D177" s="171"/>
      <c r="E177" s="171"/>
      <c r="F177" s="11"/>
      <c r="G177" s="35" t="e">
        <f>#REF!-#REF!</f>
        <v>#REF!</v>
      </c>
      <c r="H177" s="35"/>
    </row>
    <row r="178" spans="1:8" hidden="1" x14ac:dyDescent="0.3">
      <c r="A178" s="148"/>
      <c r="B178" s="7"/>
      <c r="C178" s="171"/>
      <c r="D178" s="171"/>
      <c r="E178" s="171"/>
      <c r="F178" s="11"/>
      <c r="G178" s="35" t="e">
        <f>#REF!-#REF!</f>
        <v>#REF!</v>
      </c>
      <c r="H178" s="35"/>
    </row>
    <row r="179" spans="1:8" hidden="1" x14ac:dyDescent="0.3">
      <c r="A179" s="148"/>
      <c r="B179" s="7"/>
      <c r="C179" s="171"/>
      <c r="D179" s="171"/>
      <c r="E179" s="171"/>
      <c r="F179" s="11"/>
      <c r="G179" s="35" t="e">
        <f>#REF!-#REF!</f>
        <v>#REF!</v>
      </c>
      <c r="H179" s="35"/>
    </row>
    <row r="180" spans="1:8" hidden="1" x14ac:dyDescent="0.3">
      <c r="A180" s="148"/>
      <c r="B180" s="7"/>
      <c r="C180" s="171"/>
      <c r="D180" s="171"/>
      <c r="E180" s="171"/>
      <c r="F180" s="11"/>
      <c r="G180" s="35" t="e">
        <f>#REF!-#REF!</f>
        <v>#REF!</v>
      </c>
      <c r="H180" s="35"/>
    </row>
    <row r="181" spans="1:8" hidden="1" x14ac:dyDescent="0.3">
      <c r="A181" s="148"/>
      <c r="B181" s="7"/>
      <c r="C181" s="171"/>
      <c r="D181" s="171"/>
      <c r="E181" s="171"/>
      <c r="F181" s="11"/>
      <c r="G181" s="35" t="e">
        <f>#REF!-#REF!</f>
        <v>#REF!</v>
      </c>
      <c r="H181" s="35"/>
    </row>
    <row r="182" spans="1:8" hidden="1" x14ac:dyDescent="0.3">
      <c r="A182" s="148"/>
      <c r="B182" s="7"/>
      <c r="C182" s="171"/>
      <c r="D182" s="171"/>
      <c r="E182" s="171"/>
      <c r="F182" s="174"/>
      <c r="G182" s="35" t="e">
        <f>#REF!-#REF!</f>
        <v>#REF!</v>
      </c>
      <c r="H182" s="35"/>
    </row>
    <row r="183" spans="1:8" hidden="1" x14ac:dyDescent="0.3">
      <c r="A183" s="148"/>
      <c r="B183" s="7"/>
      <c r="C183" s="171"/>
      <c r="D183" s="171"/>
      <c r="E183" s="171"/>
      <c r="F183" s="11"/>
      <c r="G183" s="35" t="e">
        <f>#REF!-#REF!</f>
        <v>#REF!</v>
      </c>
      <c r="H183" s="35"/>
    </row>
    <row r="184" spans="1:8" hidden="1" x14ac:dyDescent="0.3">
      <c r="A184" s="148"/>
      <c r="B184" s="7"/>
      <c r="C184" s="171"/>
      <c r="D184" s="171"/>
      <c r="E184" s="171"/>
      <c r="F184" s="11"/>
      <c r="G184" s="35" t="e">
        <f>#REF!-#REF!</f>
        <v>#REF!</v>
      </c>
      <c r="H184" s="35"/>
    </row>
    <row r="185" spans="1:8" hidden="1" x14ac:dyDescent="0.3">
      <c r="A185" s="148"/>
      <c r="B185" s="7"/>
      <c r="C185" s="171"/>
      <c r="D185" s="171"/>
      <c r="E185" s="171"/>
      <c r="F185" s="11"/>
      <c r="G185" s="35" t="e">
        <f>#REF!-#REF!</f>
        <v>#REF!</v>
      </c>
      <c r="H185" s="35"/>
    </row>
    <row r="186" spans="1:8" hidden="1" x14ac:dyDescent="0.3">
      <c r="A186" s="148"/>
      <c r="B186" s="7"/>
      <c r="C186" s="171"/>
      <c r="D186" s="171"/>
      <c r="E186" s="171"/>
      <c r="F186" s="11"/>
      <c r="G186" s="35" t="e">
        <f>#REF!-#REF!</f>
        <v>#REF!</v>
      </c>
      <c r="H186" s="35"/>
    </row>
    <row r="187" spans="1:8" hidden="1" x14ac:dyDescent="0.3">
      <c r="A187" s="148"/>
      <c r="B187" s="7"/>
      <c r="C187" s="171"/>
      <c r="D187" s="171"/>
      <c r="E187" s="171"/>
      <c r="F187" s="11"/>
      <c r="G187" s="35" t="e">
        <f>#REF!-#REF!</f>
        <v>#REF!</v>
      </c>
      <c r="H187" s="35"/>
    </row>
    <row r="188" spans="1:8" hidden="1" x14ac:dyDescent="0.3">
      <c r="A188" s="148"/>
      <c r="B188" s="7"/>
      <c r="C188" s="171"/>
      <c r="D188" s="171"/>
      <c r="E188" s="171"/>
      <c r="F188" s="11"/>
      <c r="G188" s="35" t="e">
        <f>#REF!-#REF!</f>
        <v>#REF!</v>
      </c>
      <c r="H188" s="35"/>
    </row>
    <row r="189" spans="1:8" hidden="1" x14ac:dyDescent="0.3">
      <c r="A189" s="148"/>
      <c r="B189" s="7"/>
      <c r="C189" s="124"/>
      <c r="D189" s="171"/>
      <c r="E189" s="171"/>
      <c r="F189" s="11"/>
      <c r="G189" s="35" t="e">
        <f>#REF!-#REF!</f>
        <v>#REF!</v>
      </c>
      <c r="H189" s="35"/>
    </row>
    <row r="190" spans="1:8" hidden="1" x14ac:dyDescent="0.3">
      <c r="A190" s="148"/>
      <c r="B190" s="7"/>
      <c r="C190" s="124"/>
      <c r="D190" s="84"/>
      <c r="E190" s="171"/>
      <c r="F190" s="11"/>
      <c r="G190" s="35" t="e">
        <f>#REF!-#REF!</f>
        <v>#REF!</v>
      </c>
      <c r="H190" s="35"/>
    </row>
    <row r="191" spans="1:8" ht="31.2" hidden="1" x14ac:dyDescent="0.3">
      <c r="A191" s="148" t="s">
        <v>83</v>
      </c>
      <c r="B191" s="59" t="s">
        <v>199</v>
      </c>
      <c r="C191" s="101">
        <f>C192+C194+C199+C209+C196</f>
        <v>0</v>
      </c>
      <c r="D191" s="101">
        <f t="shared" ref="D191:E191" si="26">D192+D194+D199+D209+D196</f>
        <v>0</v>
      </c>
      <c r="E191" s="101">
        <f t="shared" si="26"/>
        <v>0</v>
      </c>
      <c r="F191" s="15"/>
      <c r="G191" s="35" t="e">
        <f>#REF!-#REF!</f>
        <v>#REF!</v>
      </c>
      <c r="H191" s="35"/>
    </row>
    <row r="192" spans="1:8" ht="31.2" hidden="1" x14ac:dyDescent="0.3">
      <c r="A192" s="148"/>
      <c r="B192" s="38" t="s">
        <v>265</v>
      </c>
      <c r="C192" s="84">
        <f>C193</f>
        <v>0</v>
      </c>
      <c r="D192" s="84">
        <f t="shared" ref="D192:E192" si="27">D193</f>
        <v>0</v>
      </c>
      <c r="E192" s="84">
        <f t="shared" si="27"/>
        <v>0</v>
      </c>
      <c r="F192" s="15"/>
      <c r="G192" s="35" t="e">
        <f>#REF!-#REF!</f>
        <v>#REF!</v>
      </c>
      <c r="H192" s="35"/>
    </row>
    <row r="193" spans="1:8" hidden="1" x14ac:dyDescent="0.3">
      <c r="A193" s="148"/>
      <c r="B193" s="60"/>
      <c r="C193" s="171"/>
      <c r="D193" s="171"/>
      <c r="E193" s="171"/>
      <c r="F193" s="170"/>
      <c r="G193" s="35" t="e">
        <f>#REF!-#REF!</f>
        <v>#REF!</v>
      </c>
      <c r="H193" s="35"/>
    </row>
    <row r="194" spans="1:8" hidden="1" x14ac:dyDescent="0.3">
      <c r="A194" s="148"/>
      <c r="B194" s="60" t="s">
        <v>2</v>
      </c>
      <c r="C194" s="84">
        <f>C195</f>
        <v>0</v>
      </c>
      <c r="D194" s="84">
        <f t="shared" ref="D194:E194" si="28">D195</f>
        <v>0</v>
      </c>
      <c r="E194" s="84">
        <f t="shared" si="28"/>
        <v>0</v>
      </c>
      <c r="F194" s="11"/>
      <c r="G194" s="35" t="e">
        <f>#REF!-#REF!</f>
        <v>#REF!</v>
      </c>
      <c r="H194" s="35"/>
    </row>
    <row r="195" spans="1:8" hidden="1" x14ac:dyDescent="0.3">
      <c r="A195" s="148"/>
      <c r="B195" s="41"/>
      <c r="C195" s="171"/>
      <c r="D195" s="171"/>
      <c r="E195" s="171"/>
      <c r="F195" s="170"/>
      <c r="G195" s="35" t="e">
        <f>#REF!-#REF!</f>
        <v>#REF!</v>
      </c>
      <c r="H195" s="35"/>
    </row>
    <row r="196" spans="1:8" hidden="1" x14ac:dyDescent="0.3">
      <c r="A196" s="148"/>
      <c r="B196" s="60" t="s">
        <v>28</v>
      </c>
      <c r="C196" s="84">
        <f>C197+C198</f>
        <v>0</v>
      </c>
      <c r="D196" s="84">
        <f t="shared" ref="D196:E196" si="29">D197+D198</f>
        <v>0</v>
      </c>
      <c r="E196" s="84">
        <f t="shared" si="29"/>
        <v>0</v>
      </c>
      <c r="F196" s="11"/>
      <c r="G196" s="35" t="e">
        <f>#REF!-#REF!</f>
        <v>#REF!</v>
      </c>
      <c r="H196" s="35"/>
    </row>
    <row r="197" spans="1:8" hidden="1" x14ac:dyDescent="0.3">
      <c r="A197" s="148"/>
      <c r="B197" s="41"/>
      <c r="C197" s="171"/>
      <c r="D197" s="171"/>
      <c r="E197" s="171"/>
      <c r="F197" s="6"/>
      <c r="G197" s="35" t="e">
        <f>#REF!-#REF!</f>
        <v>#REF!</v>
      </c>
      <c r="H197" s="35"/>
    </row>
    <row r="198" spans="1:8" hidden="1" x14ac:dyDescent="0.3">
      <c r="A198" s="148"/>
      <c r="B198" s="41"/>
      <c r="C198" s="171"/>
      <c r="D198" s="171"/>
      <c r="E198" s="171"/>
      <c r="F198" s="6"/>
      <c r="G198" s="35" t="e">
        <f>#REF!-#REF!</f>
        <v>#REF!</v>
      </c>
      <c r="H198" s="35"/>
    </row>
    <row r="199" spans="1:8" hidden="1" x14ac:dyDescent="0.3">
      <c r="A199" s="148"/>
      <c r="B199" s="56" t="s">
        <v>20</v>
      </c>
      <c r="C199" s="84">
        <f>SUM(C200:C208)</f>
        <v>0</v>
      </c>
      <c r="D199" s="84">
        <f t="shared" ref="D199:E199" si="30">SUM(D200:D208)</f>
        <v>0</v>
      </c>
      <c r="E199" s="84">
        <f t="shared" si="30"/>
        <v>0</v>
      </c>
      <c r="F199" s="61"/>
      <c r="G199" s="35" t="e">
        <f>#REF!-#REF!</f>
        <v>#REF!</v>
      </c>
      <c r="H199" s="35"/>
    </row>
    <row r="200" spans="1:8" ht="81" hidden="1" customHeight="1" x14ac:dyDescent="0.3">
      <c r="A200" s="148"/>
      <c r="B200" s="22"/>
      <c r="C200" s="171"/>
      <c r="D200" s="171"/>
      <c r="E200" s="84"/>
      <c r="F200" s="170"/>
      <c r="G200" s="35" t="e">
        <f>#REF!-#REF!</f>
        <v>#REF!</v>
      </c>
      <c r="H200" s="35"/>
    </row>
    <row r="201" spans="1:8" ht="82.2" hidden="1" customHeight="1" x14ac:dyDescent="0.3">
      <c r="A201" s="148"/>
      <c r="B201" s="22"/>
      <c r="C201" s="171"/>
      <c r="D201" s="171"/>
      <c r="E201" s="171"/>
      <c r="F201" s="6"/>
      <c r="G201" s="35" t="e">
        <f>#REF!-#REF!</f>
        <v>#REF!</v>
      </c>
      <c r="H201" s="35"/>
    </row>
    <row r="202" spans="1:8" hidden="1" x14ac:dyDescent="0.3">
      <c r="A202" s="148"/>
      <c r="B202" s="41"/>
      <c r="C202" s="171"/>
      <c r="D202" s="171"/>
      <c r="E202" s="171"/>
      <c r="F202" s="6"/>
      <c r="G202" s="35" t="e">
        <f>#REF!-#REF!</f>
        <v>#REF!</v>
      </c>
      <c r="H202" s="35"/>
    </row>
    <row r="203" spans="1:8" hidden="1" x14ac:dyDescent="0.3">
      <c r="A203" s="148"/>
      <c r="B203" s="41"/>
      <c r="C203" s="171"/>
      <c r="D203" s="124"/>
      <c r="E203" s="124"/>
      <c r="F203" s="6"/>
      <c r="G203" s="35" t="e">
        <f>#REF!-#REF!</f>
        <v>#REF!</v>
      </c>
      <c r="H203" s="35"/>
    </row>
    <row r="204" spans="1:8" hidden="1" x14ac:dyDescent="0.3">
      <c r="A204" s="148"/>
      <c r="B204" s="41"/>
      <c r="C204" s="171"/>
      <c r="D204" s="171"/>
      <c r="E204" s="171"/>
      <c r="F204" s="170"/>
      <c r="G204" s="35" t="e">
        <f>#REF!-#REF!</f>
        <v>#REF!</v>
      </c>
      <c r="H204" s="35"/>
    </row>
    <row r="205" spans="1:8" hidden="1" x14ac:dyDescent="0.3">
      <c r="A205" s="148"/>
      <c r="B205" s="41"/>
      <c r="C205" s="171"/>
      <c r="D205" s="171"/>
      <c r="E205" s="171"/>
      <c r="F205" s="170"/>
      <c r="G205" s="35" t="e">
        <f>#REF!-#REF!</f>
        <v>#REF!</v>
      </c>
      <c r="H205" s="35"/>
    </row>
    <row r="206" spans="1:8" hidden="1" x14ac:dyDescent="0.3">
      <c r="A206" s="148"/>
      <c r="B206" s="41"/>
      <c r="C206" s="171"/>
      <c r="D206" s="171"/>
      <c r="E206" s="171"/>
      <c r="F206" s="11"/>
      <c r="G206" s="35" t="e">
        <f>#REF!-#REF!</f>
        <v>#REF!</v>
      </c>
      <c r="H206" s="35"/>
    </row>
    <row r="207" spans="1:8" hidden="1" x14ac:dyDescent="0.3">
      <c r="A207" s="148"/>
      <c r="B207" s="41"/>
      <c r="C207" s="171"/>
      <c r="D207" s="171"/>
      <c r="E207" s="171"/>
      <c r="F207" s="11"/>
      <c r="G207" s="35" t="e">
        <f>#REF!-#REF!</f>
        <v>#REF!</v>
      </c>
      <c r="H207" s="35"/>
    </row>
    <row r="208" spans="1:8" hidden="1" x14ac:dyDescent="0.3">
      <c r="A208" s="148"/>
      <c r="B208" s="172"/>
      <c r="C208" s="171"/>
      <c r="D208" s="171"/>
      <c r="E208" s="171"/>
      <c r="F208" s="11"/>
      <c r="G208" s="35" t="e">
        <f>#REF!-#REF!</f>
        <v>#REF!</v>
      </c>
      <c r="H208" s="35"/>
    </row>
    <row r="209" spans="1:8" ht="50.25" hidden="1" customHeight="1" x14ac:dyDescent="0.3">
      <c r="A209" s="148"/>
      <c r="B209" s="38" t="s">
        <v>72</v>
      </c>
      <c r="C209" s="84">
        <f>C210</f>
        <v>0</v>
      </c>
      <c r="D209" s="84">
        <f t="shared" ref="D209:E209" si="31">D210</f>
        <v>0</v>
      </c>
      <c r="E209" s="84">
        <f t="shared" si="31"/>
        <v>0</v>
      </c>
      <c r="F209" s="11"/>
      <c r="G209" s="35" t="e">
        <f>#REF!-#REF!</f>
        <v>#REF!</v>
      </c>
      <c r="H209" s="35"/>
    </row>
    <row r="210" spans="1:8" hidden="1" x14ac:dyDescent="0.3">
      <c r="A210" s="148"/>
      <c r="B210" s="41"/>
      <c r="C210" s="171"/>
      <c r="D210" s="55"/>
      <c r="E210" s="55"/>
      <c r="F210" s="170"/>
      <c r="G210" s="35" t="e">
        <f>#REF!-#REF!</f>
        <v>#REF!</v>
      </c>
      <c r="H210" s="35"/>
    </row>
    <row r="211" spans="1:8" ht="113.25" hidden="1" customHeight="1" x14ac:dyDescent="0.3">
      <c r="A211" s="148" t="s">
        <v>151</v>
      </c>
      <c r="B211" s="36" t="s">
        <v>152</v>
      </c>
      <c r="C211" s="101">
        <f>C215+C223+C212</f>
        <v>0</v>
      </c>
      <c r="D211" s="101">
        <f t="shared" ref="D211:E211" si="32">D215+D223+D212</f>
        <v>0</v>
      </c>
      <c r="E211" s="101">
        <f t="shared" si="32"/>
        <v>0</v>
      </c>
      <c r="F211" s="170"/>
      <c r="G211" s="35" t="e">
        <f>#REF!-#REF!</f>
        <v>#REF!</v>
      </c>
      <c r="H211" s="35"/>
    </row>
    <row r="212" spans="1:8" ht="31.2" hidden="1" x14ac:dyDescent="0.3">
      <c r="A212" s="148"/>
      <c r="B212" s="38" t="s">
        <v>257</v>
      </c>
      <c r="C212" s="84">
        <f>SUM(C213:C214)</f>
        <v>0</v>
      </c>
      <c r="D212" s="84">
        <f t="shared" ref="D212:E212" si="33">SUM(D213:D214)</f>
        <v>0</v>
      </c>
      <c r="E212" s="84">
        <f t="shared" si="33"/>
        <v>0</v>
      </c>
      <c r="F212" s="11"/>
      <c r="G212" s="35" t="e">
        <f>#REF!-#REF!</f>
        <v>#REF!</v>
      </c>
      <c r="H212" s="35"/>
    </row>
    <row r="213" spans="1:8" hidden="1" x14ac:dyDescent="0.3">
      <c r="A213" s="148"/>
      <c r="B213" s="7"/>
      <c r="C213" s="124"/>
      <c r="D213" s="171"/>
      <c r="E213" s="171"/>
      <c r="F213" s="11"/>
      <c r="G213" s="35" t="e">
        <f>#REF!-#REF!</f>
        <v>#REF!</v>
      </c>
      <c r="H213" s="35"/>
    </row>
    <row r="214" spans="1:8" hidden="1" x14ac:dyDescent="0.3">
      <c r="A214" s="148"/>
      <c r="B214" s="8"/>
      <c r="C214" s="101"/>
      <c r="D214" s="171"/>
      <c r="E214" s="101"/>
      <c r="F214" s="11"/>
      <c r="G214" s="35" t="e">
        <f>#REF!-#REF!</f>
        <v>#REF!</v>
      </c>
      <c r="H214" s="35"/>
    </row>
    <row r="215" spans="1:8" ht="31.2" hidden="1" x14ac:dyDescent="0.3">
      <c r="A215" s="148"/>
      <c r="B215" s="56" t="s">
        <v>15</v>
      </c>
      <c r="C215" s="129">
        <f>SUM(C216:C222)</f>
        <v>0</v>
      </c>
      <c r="D215" s="129">
        <f>SUM(D216:D222)</f>
        <v>0</v>
      </c>
      <c r="E215" s="129">
        <f t="shared" ref="E215" si="34">SUM(E216:E222)</f>
        <v>0</v>
      </c>
      <c r="F215" s="11"/>
      <c r="G215" s="35" t="e">
        <f>#REF!-#REF!</f>
        <v>#REF!</v>
      </c>
      <c r="H215" s="35"/>
    </row>
    <row r="216" spans="1:8" hidden="1" x14ac:dyDescent="0.3">
      <c r="A216" s="148"/>
      <c r="B216" s="172"/>
      <c r="C216" s="130"/>
      <c r="D216" s="130"/>
      <c r="E216" s="130"/>
      <c r="F216" s="11"/>
      <c r="G216" s="35" t="e">
        <f>#REF!-#REF!</f>
        <v>#REF!</v>
      </c>
      <c r="H216" s="35"/>
    </row>
    <row r="217" spans="1:8" hidden="1" x14ac:dyDescent="0.3">
      <c r="A217" s="148"/>
      <c r="B217" s="172"/>
      <c r="C217" s="130"/>
      <c r="D217" s="130"/>
      <c r="E217" s="130"/>
      <c r="F217" s="11"/>
      <c r="G217" s="35" t="e">
        <f>#REF!-#REF!</f>
        <v>#REF!</v>
      </c>
      <c r="H217" s="35"/>
    </row>
    <row r="218" spans="1:8" hidden="1" x14ac:dyDescent="0.3">
      <c r="A218" s="148"/>
      <c r="B218" s="172"/>
      <c r="C218" s="171"/>
      <c r="D218" s="171"/>
      <c r="E218" s="171"/>
      <c r="F218" s="11"/>
      <c r="G218" s="35" t="e">
        <f>#REF!-#REF!</f>
        <v>#REF!</v>
      </c>
      <c r="H218" s="35"/>
    </row>
    <row r="219" spans="1:8" hidden="1" x14ac:dyDescent="0.3">
      <c r="A219" s="148"/>
      <c r="B219" s="14"/>
      <c r="C219" s="171"/>
      <c r="D219" s="171"/>
      <c r="E219" s="171"/>
      <c r="F219" s="4"/>
      <c r="G219" s="35" t="e">
        <f>#REF!-#REF!</f>
        <v>#REF!</v>
      </c>
      <c r="H219" s="35"/>
    </row>
    <row r="220" spans="1:8" hidden="1" x14ac:dyDescent="0.3">
      <c r="A220" s="148"/>
      <c r="B220" s="14"/>
      <c r="C220" s="171"/>
      <c r="D220" s="171"/>
      <c r="E220" s="171"/>
      <c r="F220" s="4"/>
      <c r="G220" s="35" t="e">
        <f>#REF!-#REF!</f>
        <v>#REF!</v>
      </c>
      <c r="H220" s="35"/>
    </row>
    <row r="221" spans="1:8" hidden="1" x14ac:dyDescent="0.3">
      <c r="A221" s="148"/>
      <c r="B221" s="14"/>
      <c r="C221" s="171"/>
      <c r="D221" s="171"/>
      <c r="E221" s="171"/>
      <c r="F221" s="4"/>
      <c r="G221" s="35" t="e">
        <f>#REF!-#REF!</f>
        <v>#REF!</v>
      </c>
      <c r="H221" s="35"/>
    </row>
    <row r="222" spans="1:8" hidden="1" x14ac:dyDescent="0.3">
      <c r="A222" s="148"/>
      <c r="B222" s="9"/>
      <c r="C222" s="84"/>
      <c r="D222" s="84"/>
      <c r="E222" s="84"/>
      <c r="F222" s="170"/>
      <c r="G222" s="35" t="e">
        <f>#REF!-#REF!</f>
        <v>#REF!</v>
      </c>
      <c r="H222" s="35"/>
    </row>
    <row r="223" spans="1:8" ht="31.2" hidden="1" x14ac:dyDescent="0.3">
      <c r="A223" s="148"/>
      <c r="B223" s="38" t="s">
        <v>257</v>
      </c>
      <c r="C223" s="84">
        <f>C224</f>
        <v>0</v>
      </c>
      <c r="D223" s="84">
        <f t="shared" ref="D223:E223" si="35">D224</f>
        <v>0</v>
      </c>
      <c r="E223" s="84">
        <f t="shared" si="35"/>
        <v>0</v>
      </c>
      <c r="F223" s="11"/>
      <c r="G223" s="35" t="e">
        <f>#REF!-#REF!</f>
        <v>#REF!</v>
      </c>
      <c r="H223" s="35"/>
    </row>
    <row r="224" spans="1:8" hidden="1" x14ac:dyDescent="0.3">
      <c r="A224" s="148"/>
      <c r="B224" s="7"/>
      <c r="C224" s="124"/>
      <c r="D224" s="171"/>
      <c r="E224" s="171"/>
      <c r="F224" s="11"/>
      <c r="G224" s="35" t="e">
        <f>#REF!-#REF!</f>
        <v>#REF!</v>
      </c>
      <c r="H224" s="35"/>
    </row>
    <row r="225" spans="1:14" ht="48" hidden="1" customHeight="1" x14ac:dyDescent="0.3">
      <c r="A225" s="148" t="s">
        <v>9</v>
      </c>
      <c r="B225" s="62" t="s">
        <v>10</v>
      </c>
      <c r="C225" s="101">
        <f>C226</f>
        <v>0</v>
      </c>
      <c r="D225" s="101">
        <f t="shared" ref="D225:E225" si="36">D226</f>
        <v>0</v>
      </c>
      <c r="E225" s="101">
        <f t="shared" si="36"/>
        <v>0</v>
      </c>
      <c r="F225" s="15"/>
      <c r="G225" s="35" t="e">
        <f>#REF!-#REF!</f>
        <v>#REF!</v>
      </c>
      <c r="H225" s="35"/>
    </row>
    <row r="226" spans="1:14" ht="97.5" hidden="1" customHeight="1" x14ac:dyDescent="0.3">
      <c r="A226" s="148" t="s">
        <v>190</v>
      </c>
      <c r="B226" s="10" t="s">
        <v>191</v>
      </c>
      <c r="C226" s="101">
        <f>C231+C234+C229+C227</f>
        <v>0</v>
      </c>
      <c r="D226" s="101">
        <f t="shared" ref="D226:E226" si="37">D231+D234+D229+D227</f>
        <v>0</v>
      </c>
      <c r="E226" s="101">
        <f t="shared" si="37"/>
        <v>0</v>
      </c>
      <c r="F226" s="15"/>
      <c r="G226" s="35" t="e">
        <f>#REF!-#REF!</f>
        <v>#REF!</v>
      </c>
      <c r="H226" s="35"/>
    </row>
    <row r="227" spans="1:14" s="45" customFormat="1" ht="31.2" hidden="1" x14ac:dyDescent="0.3">
      <c r="A227" s="150"/>
      <c r="B227" s="18" t="s">
        <v>265</v>
      </c>
      <c r="C227" s="84">
        <f>C228</f>
        <v>0</v>
      </c>
      <c r="D227" s="84">
        <f t="shared" ref="D227:E227" si="38">D228</f>
        <v>0</v>
      </c>
      <c r="E227" s="84">
        <f t="shared" si="38"/>
        <v>0</v>
      </c>
      <c r="F227" s="63"/>
      <c r="G227" s="35" t="e">
        <f>#REF!-#REF!</f>
        <v>#REF!</v>
      </c>
      <c r="H227" s="35"/>
      <c r="I227" s="44"/>
      <c r="J227" s="44"/>
      <c r="K227" s="44"/>
      <c r="L227" s="44"/>
      <c r="M227" s="44"/>
      <c r="N227" s="44"/>
    </row>
    <row r="228" spans="1:14" hidden="1" x14ac:dyDescent="0.3">
      <c r="A228" s="148"/>
      <c r="B228" s="19"/>
      <c r="C228" s="101"/>
      <c r="D228" s="101"/>
      <c r="E228" s="101"/>
      <c r="F228" s="15"/>
      <c r="G228" s="35" t="e">
        <f>#REF!-#REF!</f>
        <v>#REF!</v>
      </c>
      <c r="H228" s="35"/>
    </row>
    <row r="229" spans="1:14" s="45" customFormat="1" hidden="1" x14ac:dyDescent="0.3">
      <c r="A229" s="150"/>
      <c r="B229" s="18" t="s">
        <v>28</v>
      </c>
      <c r="C229" s="84">
        <f>C230</f>
        <v>0</v>
      </c>
      <c r="D229" s="84">
        <f t="shared" ref="D229:E229" si="39">D230</f>
        <v>0</v>
      </c>
      <c r="E229" s="84">
        <f t="shared" si="39"/>
        <v>0</v>
      </c>
      <c r="F229" s="63"/>
      <c r="G229" s="35" t="e">
        <f>#REF!-#REF!</f>
        <v>#REF!</v>
      </c>
      <c r="H229" s="35"/>
      <c r="I229" s="44"/>
      <c r="J229" s="44"/>
      <c r="K229" s="44"/>
      <c r="L229" s="44"/>
      <c r="M229" s="44"/>
      <c r="N229" s="44"/>
    </row>
    <row r="230" spans="1:14" hidden="1" x14ac:dyDescent="0.3">
      <c r="A230" s="148"/>
      <c r="B230" s="19"/>
      <c r="C230" s="171"/>
      <c r="D230" s="171"/>
      <c r="E230" s="171"/>
      <c r="F230" s="15"/>
      <c r="G230" s="35" t="e">
        <f>#REF!-#REF!</f>
        <v>#REF!</v>
      </c>
      <c r="H230" s="35"/>
    </row>
    <row r="231" spans="1:14" ht="46.8" hidden="1" x14ac:dyDescent="0.3">
      <c r="A231" s="148"/>
      <c r="B231" s="56" t="s">
        <v>30</v>
      </c>
      <c r="C231" s="84">
        <f>C232+C233</f>
        <v>0</v>
      </c>
      <c r="D231" s="84">
        <f t="shared" ref="D231:E231" si="40">D232+D233</f>
        <v>0</v>
      </c>
      <c r="E231" s="84">
        <f t="shared" si="40"/>
        <v>0</v>
      </c>
      <c r="F231" s="15"/>
      <c r="G231" s="35" t="e">
        <f>#REF!-#REF!</f>
        <v>#REF!</v>
      </c>
      <c r="H231" s="35"/>
    </row>
    <row r="232" spans="1:14" hidden="1" x14ac:dyDescent="0.3">
      <c r="A232" s="148"/>
      <c r="B232" s="7"/>
      <c r="C232" s="171"/>
      <c r="D232" s="84"/>
      <c r="E232" s="171"/>
      <c r="F232" s="11"/>
      <c r="G232" s="35" t="e">
        <f>#REF!-#REF!</f>
        <v>#REF!</v>
      </c>
      <c r="H232" s="35"/>
    </row>
    <row r="233" spans="1:14" hidden="1" x14ac:dyDescent="0.3">
      <c r="A233" s="148"/>
      <c r="B233" s="7"/>
      <c r="C233" s="84"/>
      <c r="D233" s="84"/>
      <c r="E233" s="171"/>
      <c r="F233" s="11"/>
      <c r="G233" s="35" t="e">
        <f>#REF!-#REF!</f>
        <v>#REF!</v>
      </c>
      <c r="H233" s="35"/>
    </row>
    <row r="234" spans="1:14" ht="31.2" hidden="1" x14ac:dyDescent="0.3">
      <c r="A234" s="148"/>
      <c r="B234" s="56" t="s">
        <v>15</v>
      </c>
      <c r="C234" s="84">
        <f>C235+C236</f>
        <v>0</v>
      </c>
      <c r="D234" s="84">
        <f t="shared" ref="D234:E234" si="41">D235+D236</f>
        <v>0</v>
      </c>
      <c r="E234" s="84">
        <f t="shared" si="41"/>
        <v>0</v>
      </c>
      <c r="F234" s="23"/>
      <c r="G234" s="35" t="e">
        <f>#REF!-#REF!</f>
        <v>#REF!</v>
      </c>
      <c r="H234" s="35"/>
    </row>
    <row r="235" spans="1:14" hidden="1" x14ac:dyDescent="0.3">
      <c r="A235" s="148"/>
      <c r="B235" s="20"/>
      <c r="C235" s="84"/>
      <c r="D235" s="84"/>
      <c r="E235" s="84"/>
      <c r="F235" s="15"/>
      <c r="G235" s="35" t="e">
        <f>#REF!-#REF!</f>
        <v>#REF!</v>
      </c>
      <c r="H235" s="35"/>
    </row>
    <row r="236" spans="1:14" hidden="1" x14ac:dyDescent="0.3">
      <c r="A236" s="148"/>
      <c r="B236" s="7"/>
      <c r="C236" s="84"/>
      <c r="D236" s="101"/>
      <c r="E236" s="101"/>
      <c r="F236" s="24"/>
      <c r="G236" s="35" t="e">
        <f>#REF!-#REF!</f>
        <v>#REF!</v>
      </c>
      <c r="H236" s="35"/>
    </row>
    <row r="237" spans="1:14" ht="63" customHeight="1" x14ac:dyDescent="0.3">
      <c r="A237" s="148" t="s">
        <v>84</v>
      </c>
      <c r="B237" s="58" t="s">
        <v>34</v>
      </c>
      <c r="C237" s="101">
        <f>C238+C249+C253+C259+C262</f>
        <v>0</v>
      </c>
      <c r="D237" s="101">
        <f>D238+D249+D253+D259+D262</f>
        <v>303058353</v>
      </c>
      <c r="E237" s="101">
        <f>E238+E249+E253+E259+E262</f>
        <v>0</v>
      </c>
      <c r="F237" s="15"/>
      <c r="G237" s="35" t="e">
        <f>#REF!-#REF!</f>
        <v>#REF!</v>
      </c>
      <c r="H237" s="35"/>
    </row>
    <row r="238" spans="1:14" ht="64.5" customHeight="1" x14ac:dyDescent="0.3">
      <c r="A238" s="148" t="s">
        <v>125</v>
      </c>
      <c r="B238" s="36" t="s">
        <v>166</v>
      </c>
      <c r="C238" s="101">
        <f>C241+C239+C246</f>
        <v>0</v>
      </c>
      <c r="D238" s="101">
        <f t="shared" ref="D238:E238" si="42">D241+D239+D246</f>
        <v>2365080</v>
      </c>
      <c r="E238" s="101">
        <f t="shared" si="42"/>
        <v>0</v>
      </c>
      <c r="F238" s="15"/>
      <c r="G238" s="35" t="e">
        <f>#REF!-#REF!</f>
        <v>#REF!</v>
      </c>
      <c r="H238" s="35"/>
    </row>
    <row r="239" spans="1:14" ht="31.2" hidden="1" x14ac:dyDescent="0.3">
      <c r="A239" s="148"/>
      <c r="B239" s="18" t="s">
        <v>23</v>
      </c>
      <c r="C239" s="84">
        <f>C240</f>
        <v>0</v>
      </c>
      <c r="D239" s="84">
        <f t="shared" ref="D239:E239" si="43">D240</f>
        <v>0</v>
      </c>
      <c r="E239" s="84">
        <f t="shared" si="43"/>
        <v>0</v>
      </c>
      <c r="F239" s="15"/>
      <c r="G239" s="35" t="e">
        <f>#REF!-#REF!</f>
        <v>#REF!</v>
      </c>
      <c r="H239" s="35"/>
    </row>
    <row r="240" spans="1:14" hidden="1" x14ac:dyDescent="0.3">
      <c r="A240" s="148"/>
      <c r="B240" s="64"/>
      <c r="C240" s="171"/>
      <c r="D240" s="84"/>
      <c r="E240" s="131"/>
      <c r="F240" s="11"/>
      <c r="G240" s="35" t="e">
        <f>#REF!-#REF!</f>
        <v>#REF!</v>
      </c>
      <c r="H240" s="35"/>
    </row>
    <row r="241" spans="1:8" ht="22.5" customHeight="1" x14ac:dyDescent="0.3">
      <c r="A241" s="148"/>
      <c r="B241" s="8" t="s">
        <v>257</v>
      </c>
      <c r="C241" s="84">
        <f>SUM(C242:C245)</f>
        <v>0</v>
      </c>
      <c r="D241" s="84">
        <f t="shared" ref="D241:E241" si="44">SUM(D242:D245)</f>
        <v>2365080</v>
      </c>
      <c r="E241" s="84">
        <f t="shared" si="44"/>
        <v>0</v>
      </c>
      <c r="F241" s="15"/>
      <c r="G241" s="35" t="e">
        <f>#REF!-#REF!</f>
        <v>#REF!</v>
      </c>
      <c r="H241" s="35"/>
    </row>
    <row r="242" spans="1:8" hidden="1" x14ac:dyDescent="0.3">
      <c r="A242" s="148"/>
      <c r="B242" s="7"/>
      <c r="C242" s="171"/>
      <c r="D242" s="132"/>
      <c r="E242" s="133"/>
      <c r="F242" s="11"/>
      <c r="G242" s="35" t="e">
        <f>#REF!-#REF!</f>
        <v>#REF!</v>
      </c>
      <c r="H242" s="35"/>
    </row>
    <row r="243" spans="1:8" ht="110.25" hidden="1" customHeight="1" x14ac:dyDescent="0.3">
      <c r="A243" s="151"/>
      <c r="B243" s="7"/>
      <c r="C243" s="171"/>
      <c r="D243" s="132"/>
      <c r="E243" s="133"/>
      <c r="F243" s="11"/>
      <c r="G243" s="35" t="e">
        <f>#REF!-#REF!</f>
        <v>#REF!</v>
      </c>
      <c r="H243" s="35"/>
    </row>
    <row r="244" spans="1:8" ht="81" customHeight="1" x14ac:dyDescent="0.3">
      <c r="A244" s="151"/>
      <c r="B244" s="7" t="s">
        <v>306</v>
      </c>
      <c r="C244" s="171"/>
      <c r="D244" s="132">
        <v>500000</v>
      </c>
      <c r="E244" s="133"/>
      <c r="F244" s="11" t="s">
        <v>331</v>
      </c>
      <c r="G244" s="35" t="e">
        <f>#REF!-#REF!</f>
        <v>#REF!</v>
      </c>
      <c r="H244" s="35"/>
    </row>
    <row r="245" spans="1:8" ht="65.25" customHeight="1" x14ac:dyDescent="0.3">
      <c r="A245" s="151"/>
      <c r="B245" s="7" t="s">
        <v>307</v>
      </c>
      <c r="C245" s="171"/>
      <c r="D245" s="132">
        <v>1865080</v>
      </c>
      <c r="E245" s="133"/>
      <c r="F245" s="11" t="s">
        <v>371</v>
      </c>
      <c r="G245" s="35" t="e">
        <f>#REF!-#REF!</f>
        <v>#REF!</v>
      </c>
      <c r="H245" s="35"/>
    </row>
    <row r="246" spans="1:8" ht="34.5" hidden="1" customHeight="1" x14ac:dyDescent="0.3">
      <c r="A246" s="148"/>
      <c r="B246" s="38" t="s">
        <v>115</v>
      </c>
      <c r="C246" s="171">
        <f>SUM(C247:C248)</f>
        <v>0</v>
      </c>
      <c r="D246" s="171">
        <f t="shared" ref="D246:E246" si="45">SUM(D247:D248)</f>
        <v>0</v>
      </c>
      <c r="E246" s="171">
        <f t="shared" si="45"/>
        <v>0</v>
      </c>
      <c r="F246" s="11"/>
      <c r="G246" s="35" t="e">
        <f>#REF!-#REF!</f>
        <v>#REF!</v>
      </c>
      <c r="H246" s="35"/>
    </row>
    <row r="247" spans="1:8" ht="100.5" hidden="1" customHeight="1" x14ac:dyDescent="0.3">
      <c r="A247" s="148"/>
      <c r="B247" s="7"/>
      <c r="C247" s="171"/>
      <c r="D247" s="132"/>
      <c r="E247" s="133"/>
      <c r="F247" s="11"/>
      <c r="G247" s="35" t="e">
        <f>#REF!-#REF!</f>
        <v>#REF!</v>
      </c>
      <c r="H247" s="35"/>
    </row>
    <row r="248" spans="1:8" hidden="1" x14ac:dyDescent="0.3">
      <c r="A248" s="148"/>
      <c r="B248" s="7"/>
      <c r="C248" s="171"/>
      <c r="D248" s="133"/>
      <c r="E248" s="133"/>
      <c r="F248" s="11"/>
      <c r="G248" s="35" t="e">
        <f>#REF!-#REF!</f>
        <v>#REF!</v>
      </c>
      <c r="H248" s="35"/>
    </row>
    <row r="249" spans="1:8" ht="64.95" hidden="1" customHeight="1" x14ac:dyDescent="0.3">
      <c r="A249" s="148" t="s">
        <v>85</v>
      </c>
      <c r="B249" s="58" t="s">
        <v>35</v>
      </c>
      <c r="C249" s="101">
        <f>C250</f>
        <v>0</v>
      </c>
      <c r="D249" s="101">
        <f t="shared" ref="D249:E249" si="46">D250</f>
        <v>0</v>
      </c>
      <c r="E249" s="101">
        <f t="shared" si="46"/>
        <v>0</v>
      </c>
      <c r="F249" s="15"/>
      <c r="G249" s="35" t="e">
        <f>#REF!-#REF!</f>
        <v>#REF!</v>
      </c>
      <c r="H249" s="35"/>
    </row>
    <row r="250" spans="1:8" ht="31.2" hidden="1" x14ac:dyDescent="0.3">
      <c r="A250" s="148"/>
      <c r="B250" s="38" t="s">
        <v>257</v>
      </c>
      <c r="C250" s="84">
        <f>C251+C252</f>
        <v>0</v>
      </c>
      <c r="D250" s="84">
        <f t="shared" ref="D250:E250" si="47">D251+D252</f>
        <v>0</v>
      </c>
      <c r="E250" s="84">
        <f t="shared" si="47"/>
        <v>0</v>
      </c>
      <c r="F250" s="15"/>
      <c r="G250" s="35" t="e">
        <f>#REF!-#REF!</f>
        <v>#REF!</v>
      </c>
      <c r="H250" s="35"/>
    </row>
    <row r="251" spans="1:8" ht="51" hidden="1" customHeight="1" x14ac:dyDescent="0.3">
      <c r="A251" s="148"/>
      <c r="B251" s="7"/>
      <c r="C251" s="171"/>
      <c r="D251" s="171"/>
      <c r="E251" s="171"/>
      <c r="F251" s="11"/>
      <c r="G251" s="35" t="e">
        <f>#REF!-#REF!</f>
        <v>#REF!</v>
      </c>
      <c r="H251" s="35"/>
    </row>
    <row r="252" spans="1:8" hidden="1" x14ac:dyDescent="0.3">
      <c r="A252" s="148"/>
      <c r="B252" s="14"/>
      <c r="C252" s="171"/>
      <c r="D252" s="171"/>
      <c r="E252" s="171"/>
      <c r="F252" s="11"/>
      <c r="G252" s="35" t="e">
        <f>#REF!-#REF!</f>
        <v>#REF!</v>
      </c>
      <c r="H252" s="35"/>
    </row>
    <row r="253" spans="1:8" ht="53.4" customHeight="1" x14ac:dyDescent="0.3">
      <c r="A253" s="148" t="s">
        <v>86</v>
      </c>
      <c r="B253" s="65" t="s">
        <v>122</v>
      </c>
      <c r="C253" s="101">
        <f>C254</f>
        <v>0</v>
      </c>
      <c r="D253" s="101">
        <f t="shared" ref="D253:E253" si="48">D254</f>
        <v>300693273</v>
      </c>
      <c r="E253" s="101">
        <f t="shared" si="48"/>
        <v>0</v>
      </c>
      <c r="F253" s="15"/>
      <c r="G253" s="35" t="e">
        <f>#REF!-#REF!</f>
        <v>#REF!</v>
      </c>
      <c r="H253" s="35"/>
    </row>
    <row r="254" spans="1:8" ht="18" customHeight="1" x14ac:dyDescent="0.3">
      <c r="A254" s="148"/>
      <c r="B254" s="38" t="s">
        <v>257</v>
      </c>
      <c r="C254" s="84">
        <f>SUM(C256:C258)</f>
        <v>0</v>
      </c>
      <c r="D254" s="84">
        <f>SUM(D255:D258)</f>
        <v>300693273</v>
      </c>
      <c r="E254" s="84">
        <f>SUM(E256:E258)</f>
        <v>0</v>
      </c>
      <c r="F254" s="15"/>
      <c r="G254" s="35" t="e">
        <f>#REF!-#REF!</f>
        <v>#REF!</v>
      </c>
      <c r="H254" s="35"/>
    </row>
    <row r="255" spans="1:8" ht="33.75" customHeight="1" x14ac:dyDescent="0.3">
      <c r="A255" s="148"/>
      <c r="B255" s="66" t="s">
        <v>394</v>
      </c>
      <c r="C255" s="84"/>
      <c r="D255" s="134">
        <v>693273</v>
      </c>
      <c r="E255" s="84"/>
      <c r="F255" s="15" t="s">
        <v>395</v>
      </c>
      <c r="G255" s="35"/>
      <c r="H255" s="35"/>
    </row>
    <row r="256" spans="1:8" ht="50.25" customHeight="1" x14ac:dyDescent="0.3">
      <c r="A256" s="148"/>
      <c r="B256" s="66"/>
      <c r="C256" s="134"/>
      <c r="D256" s="134">
        <v>300000000</v>
      </c>
      <c r="E256" s="134"/>
      <c r="F256" s="11" t="s">
        <v>364</v>
      </c>
      <c r="G256" s="35" t="e">
        <f>#REF!-#REF!</f>
        <v>#REF!</v>
      </c>
      <c r="H256" s="35"/>
    </row>
    <row r="257" spans="1:14" hidden="1" x14ac:dyDescent="0.3">
      <c r="A257" s="148"/>
      <c r="B257" s="68"/>
      <c r="C257" s="130"/>
      <c r="D257" s="130"/>
      <c r="E257" s="130"/>
      <c r="F257" s="11"/>
      <c r="G257" s="35" t="e">
        <f>#REF!-#REF!</f>
        <v>#REF!</v>
      </c>
      <c r="H257" s="35"/>
    </row>
    <row r="258" spans="1:14" hidden="1" x14ac:dyDescent="0.3">
      <c r="A258" s="148"/>
      <c r="B258" s="68"/>
      <c r="C258" s="130"/>
      <c r="D258" s="130"/>
      <c r="E258" s="130"/>
      <c r="F258" s="11"/>
      <c r="G258" s="35" t="e">
        <f>#REF!-#REF!</f>
        <v>#REF!</v>
      </c>
      <c r="H258" s="35"/>
    </row>
    <row r="259" spans="1:14" ht="31.2" hidden="1" x14ac:dyDescent="0.3">
      <c r="A259" s="148" t="s">
        <v>161</v>
      </c>
      <c r="B259" s="65" t="s">
        <v>162</v>
      </c>
      <c r="C259" s="101">
        <f>C260</f>
        <v>0</v>
      </c>
      <c r="D259" s="101">
        <f t="shared" ref="D259:E260" si="49">D260</f>
        <v>0</v>
      </c>
      <c r="E259" s="101">
        <f t="shared" si="49"/>
        <v>0</v>
      </c>
      <c r="F259" s="69"/>
      <c r="G259" s="35" t="e">
        <f>#REF!-#REF!</f>
        <v>#REF!</v>
      </c>
      <c r="H259" s="35"/>
    </row>
    <row r="260" spans="1:14" ht="31.2" hidden="1" x14ac:dyDescent="0.3">
      <c r="A260" s="148"/>
      <c r="B260" s="38" t="s">
        <v>257</v>
      </c>
      <c r="C260" s="84">
        <f>C261</f>
        <v>0</v>
      </c>
      <c r="D260" s="84">
        <f t="shared" si="49"/>
        <v>0</v>
      </c>
      <c r="E260" s="84">
        <f t="shared" si="49"/>
        <v>0</v>
      </c>
      <c r="F260" s="69"/>
      <c r="G260" s="35" t="e">
        <f>#REF!-#REF!</f>
        <v>#REF!</v>
      </c>
      <c r="H260" s="35"/>
    </row>
    <row r="261" spans="1:14" hidden="1" x14ac:dyDescent="0.3">
      <c r="A261" s="148"/>
      <c r="B261" s="41"/>
      <c r="C261" s="171"/>
      <c r="D261" s="171"/>
      <c r="E261" s="171"/>
      <c r="F261" s="69"/>
      <c r="G261" s="35" t="e">
        <f>#REF!-#REF!</f>
        <v>#REF!</v>
      </c>
      <c r="H261" s="35"/>
    </row>
    <row r="262" spans="1:14" s="49" customFormat="1" ht="62.4" hidden="1" x14ac:dyDescent="0.3">
      <c r="A262" s="148" t="s">
        <v>254</v>
      </c>
      <c r="B262" s="50" t="s">
        <v>255</v>
      </c>
      <c r="C262" s="101">
        <f>C263</f>
        <v>0</v>
      </c>
      <c r="D262" s="101">
        <f t="shared" ref="D262:E263" si="50">D263</f>
        <v>0</v>
      </c>
      <c r="E262" s="101">
        <f t="shared" si="50"/>
        <v>0</v>
      </c>
      <c r="F262" s="69"/>
      <c r="G262" s="35" t="e">
        <f>#REF!-#REF!</f>
        <v>#REF!</v>
      </c>
      <c r="H262" s="35"/>
      <c r="I262" s="48"/>
      <c r="J262" s="48"/>
      <c r="K262" s="48"/>
      <c r="L262" s="48"/>
      <c r="M262" s="48"/>
      <c r="N262" s="48"/>
    </row>
    <row r="263" spans="1:14" s="45" customFormat="1" ht="31.2" hidden="1" x14ac:dyDescent="0.35">
      <c r="A263" s="149"/>
      <c r="B263" s="60" t="s">
        <v>257</v>
      </c>
      <c r="C263" s="84">
        <f>C264</f>
        <v>0</v>
      </c>
      <c r="D263" s="84">
        <f t="shared" si="50"/>
        <v>0</v>
      </c>
      <c r="E263" s="84">
        <f t="shared" si="50"/>
        <v>0</v>
      </c>
      <c r="F263" s="70"/>
      <c r="G263" s="35" t="e">
        <f>#REF!-#REF!</f>
        <v>#REF!</v>
      </c>
      <c r="H263" s="35"/>
      <c r="I263" s="44"/>
      <c r="J263" s="44"/>
      <c r="K263" s="44"/>
      <c r="L263" s="44"/>
      <c r="M263" s="44"/>
      <c r="N263" s="44"/>
    </row>
    <row r="264" spans="1:14" hidden="1" x14ac:dyDescent="0.3">
      <c r="A264" s="148"/>
      <c r="B264" s="41"/>
      <c r="C264" s="171"/>
      <c r="D264" s="171"/>
      <c r="E264" s="171"/>
      <c r="F264" s="69"/>
      <c r="G264" s="35" t="e">
        <f>#REF!-#REF!</f>
        <v>#REF!</v>
      </c>
      <c r="H264" s="35"/>
    </row>
    <row r="265" spans="1:14" ht="78" hidden="1" x14ac:dyDescent="0.3">
      <c r="A265" s="148" t="s">
        <v>116</v>
      </c>
      <c r="B265" s="36" t="s">
        <v>117</v>
      </c>
      <c r="C265" s="101">
        <f>C266</f>
        <v>0</v>
      </c>
      <c r="D265" s="101">
        <f t="shared" ref="D265:E265" si="51">D266</f>
        <v>1749180000</v>
      </c>
      <c r="E265" s="101">
        <f t="shared" si="51"/>
        <v>0</v>
      </c>
      <c r="F265" s="15"/>
      <c r="G265" s="35" t="e">
        <f>#REF!-#REF!</f>
        <v>#REF!</v>
      </c>
      <c r="H265" s="35"/>
    </row>
    <row r="266" spans="1:14" ht="61.95" customHeight="1" x14ac:dyDescent="0.3">
      <c r="A266" s="148" t="s">
        <v>118</v>
      </c>
      <c r="B266" s="58" t="s">
        <v>167</v>
      </c>
      <c r="C266" s="101">
        <f>C267+C270</f>
        <v>0</v>
      </c>
      <c r="D266" s="101">
        <f t="shared" ref="D266:E266" si="52">D267+D270</f>
        <v>1749180000</v>
      </c>
      <c r="E266" s="101">
        <f t="shared" si="52"/>
        <v>0</v>
      </c>
      <c r="F266" s="15"/>
      <c r="G266" s="35" t="e">
        <f>#REF!-#REF!</f>
        <v>#REF!</v>
      </c>
      <c r="H266" s="35"/>
    </row>
    <row r="267" spans="1:14" s="45" customFormat="1" ht="48" customHeight="1" x14ac:dyDescent="0.3">
      <c r="A267" s="150"/>
      <c r="B267" s="38" t="s">
        <v>71</v>
      </c>
      <c r="C267" s="84">
        <f>C268+C269</f>
        <v>0</v>
      </c>
      <c r="D267" s="84">
        <f t="shared" ref="D267:E267" si="53">D268+D269</f>
        <v>1749180000</v>
      </c>
      <c r="E267" s="84">
        <f t="shared" si="53"/>
        <v>0</v>
      </c>
      <c r="F267" s="63"/>
      <c r="G267" s="35" t="e">
        <f>#REF!-#REF!</f>
        <v>#REF!</v>
      </c>
      <c r="H267" s="43"/>
      <c r="I267" s="44"/>
      <c r="J267" s="44"/>
      <c r="K267" s="44"/>
      <c r="L267" s="44"/>
      <c r="M267" s="44"/>
      <c r="N267" s="44"/>
    </row>
    <row r="268" spans="1:14" ht="49.2" customHeight="1" x14ac:dyDescent="0.3">
      <c r="A268" s="148"/>
      <c r="B268" s="14" t="s">
        <v>345</v>
      </c>
      <c r="C268" s="171"/>
      <c r="D268" s="71">
        <v>1749180000</v>
      </c>
      <c r="E268" s="71"/>
      <c r="F268" s="11" t="s">
        <v>420</v>
      </c>
      <c r="G268" s="35" t="e">
        <f>#REF!-#REF!</f>
        <v>#REF!</v>
      </c>
      <c r="H268" s="35"/>
    </row>
    <row r="269" spans="1:14" ht="241.2" hidden="1" customHeight="1" x14ac:dyDescent="0.3">
      <c r="A269" s="148"/>
      <c r="B269" s="14"/>
      <c r="C269" s="171"/>
      <c r="D269" s="71"/>
      <c r="E269" s="71"/>
      <c r="F269" s="11"/>
      <c r="G269" s="35"/>
      <c r="H269" s="35"/>
    </row>
    <row r="270" spans="1:14" ht="31.2" hidden="1" x14ac:dyDescent="0.3">
      <c r="A270" s="148"/>
      <c r="B270" s="38" t="s">
        <v>115</v>
      </c>
      <c r="C270" s="84">
        <f>C271+C272</f>
        <v>0</v>
      </c>
      <c r="D270" s="84">
        <f t="shared" ref="D270:E270" si="54">D271+D272</f>
        <v>0</v>
      </c>
      <c r="E270" s="84">
        <f t="shared" si="54"/>
        <v>0</v>
      </c>
      <c r="F270" s="11"/>
      <c r="G270" s="35" t="e">
        <f>#REF!-#REF!</f>
        <v>#REF!</v>
      </c>
      <c r="H270" s="35"/>
    </row>
    <row r="271" spans="1:14" hidden="1" x14ac:dyDescent="0.3">
      <c r="A271" s="148"/>
      <c r="B271" s="7"/>
      <c r="C271" s="171"/>
      <c r="D271" s="130"/>
      <c r="E271" s="71"/>
      <c r="F271" s="11"/>
      <c r="G271" s="35" t="e">
        <f>#REF!-#REF!</f>
        <v>#REF!</v>
      </c>
      <c r="H271" s="35"/>
    </row>
    <row r="272" spans="1:14" hidden="1" x14ac:dyDescent="0.3">
      <c r="A272" s="148"/>
      <c r="B272" s="14"/>
      <c r="C272" s="171"/>
      <c r="D272" s="130"/>
      <c r="E272" s="71"/>
      <c r="F272" s="11"/>
      <c r="G272" s="35" t="e">
        <f>#REF!-#REF!</f>
        <v>#REF!</v>
      </c>
      <c r="H272" s="35"/>
    </row>
    <row r="273" spans="1:8" ht="50.4" customHeight="1" x14ac:dyDescent="0.3">
      <c r="A273" s="148" t="s">
        <v>11</v>
      </c>
      <c r="B273" s="58" t="s">
        <v>12</v>
      </c>
      <c r="C273" s="101">
        <f>C274+C291+C286</f>
        <v>0</v>
      </c>
      <c r="D273" s="101">
        <f>D274+D291+D286</f>
        <v>1303789</v>
      </c>
      <c r="E273" s="101">
        <f>E274+E291+E286</f>
        <v>0</v>
      </c>
      <c r="F273" s="15"/>
      <c r="G273" s="35" t="e">
        <f>#REF!-#REF!</f>
        <v>#REF!</v>
      </c>
      <c r="H273" s="35"/>
    </row>
    <row r="274" spans="1:8" ht="49.2" customHeight="1" x14ac:dyDescent="0.3">
      <c r="A274" s="148" t="s">
        <v>13</v>
      </c>
      <c r="B274" s="58" t="s">
        <v>14</v>
      </c>
      <c r="C274" s="101">
        <f>C275</f>
        <v>0</v>
      </c>
      <c r="D274" s="101">
        <f t="shared" ref="D274:E274" si="55">D275</f>
        <v>1303789</v>
      </c>
      <c r="E274" s="101">
        <f t="shared" si="55"/>
        <v>0</v>
      </c>
      <c r="F274" s="15"/>
      <c r="G274" s="35" t="e">
        <f>#REF!-#REF!</f>
        <v>#REF!</v>
      </c>
      <c r="H274" s="35"/>
    </row>
    <row r="275" spans="1:8" ht="31.2" x14ac:dyDescent="0.3">
      <c r="A275" s="152"/>
      <c r="B275" s="56" t="s">
        <v>15</v>
      </c>
      <c r="C275" s="84">
        <f>SUM(C276:C285)</f>
        <v>0</v>
      </c>
      <c r="D275" s="84">
        <f>SUM(D276:D285)</f>
        <v>1303789</v>
      </c>
      <c r="E275" s="84">
        <f>SUM(E276:E285)</f>
        <v>0</v>
      </c>
      <c r="F275" s="15"/>
      <c r="G275" s="35" t="e">
        <f>#REF!-#REF!</f>
        <v>#REF!</v>
      </c>
      <c r="H275" s="35"/>
    </row>
    <row r="276" spans="1:8" ht="96" hidden="1" customHeight="1" x14ac:dyDescent="0.3">
      <c r="A276" s="152"/>
      <c r="B276" s="16"/>
      <c r="C276" s="84"/>
      <c r="D276" s="171"/>
      <c r="E276" s="84"/>
      <c r="F276" s="5"/>
      <c r="G276" s="35" t="e">
        <f>#REF!-#REF!</f>
        <v>#REF!</v>
      </c>
      <c r="H276" s="35"/>
    </row>
    <row r="277" spans="1:8" ht="62.4" x14ac:dyDescent="0.3">
      <c r="A277" s="152"/>
      <c r="B277" s="16" t="s">
        <v>396</v>
      </c>
      <c r="C277" s="171"/>
      <c r="D277" s="171">
        <v>265085</v>
      </c>
      <c r="E277" s="171"/>
      <c r="F277" s="4" t="s">
        <v>398</v>
      </c>
      <c r="G277" s="35"/>
      <c r="H277" s="35"/>
    </row>
    <row r="278" spans="1:8" ht="51" customHeight="1" x14ac:dyDescent="0.3">
      <c r="A278" s="152"/>
      <c r="B278" s="16" t="s">
        <v>344</v>
      </c>
      <c r="C278" s="171"/>
      <c r="D278" s="171">
        <v>1038700</v>
      </c>
      <c r="E278" s="171"/>
      <c r="F278" s="4" t="s">
        <v>410</v>
      </c>
      <c r="G278" s="35" t="e">
        <f>#REF!-#REF!</f>
        <v>#REF!</v>
      </c>
      <c r="H278" s="35"/>
    </row>
    <row r="279" spans="1:8" hidden="1" x14ac:dyDescent="0.3">
      <c r="A279" s="152"/>
      <c r="B279" s="17"/>
      <c r="C279" s="171"/>
      <c r="D279" s="171"/>
      <c r="E279" s="171"/>
      <c r="F279" s="4"/>
      <c r="G279" s="35" t="e">
        <f>#REF!-#REF!</f>
        <v>#REF!</v>
      </c>
      <c r="H279" s="35"/>
    </row>
    <row r="280" spans="1:8" ht="80.400000000000006" hidden="1" customHeight="1" x14ac:dyDescent="0.3">
      <c r="A280" s="152"/>
      <c r="B280" s="16"/>
      <c r="C280" s="171"/>
      <c r="D280" s="171"/>
      <c r="E280" s="171"/>
      <c r="F280" s="5"/>
      <c r="G280" s="35" t="e">
        <f>#REF!-#REF!</f>
        <v>#REF!</v>
      </c>
      <c r="H280" s="35"/>
    </row>
    <row r="281" spans="1:8" ht="81" hidden="1" customHeight="1" x14ac:dyDescent="0.3">
      <c r="A281" s="152"/>
      <c r="B281" s="41"/>
      <c r="C281" s="84"/>
      <c r="D281" s="84"/>
      <c r="E281" s="84"/>
      <c r="F281" s="4"/>
      <c r="G281" s="35" t="e">
        <f>#REF!-#REF!</f>
        <v>#REF!</v>
      </c>
      <c r="H281" s="35"/>
    </row>
    <row r="282" spans="1:8" ht="64.95" hidden="1" customHeight="1" x14ac:dyDescent="0.3">
      <c r="A282" s="152"/>
      <c r="B282" s="172"/>
      <c r="C282" s="171"/>
      <c r="D282" s="171"/>
      <c r="E282" s="171"/>
      <c r="F282" s="4"/>
      <c r="G282" s="35" t="e">
        <f>#REF!-#REF!</f>
        <v>#REF!</v>
      </c>
      <c r="H282" s="35"/>
    </row>
    <row r="283" spans="1:8" ht="48" customHeight="1" x14ac:dyDescent="0.3">
      <c r="A283" s="152"/>
      <c r="B283" s="41" t="s">
        <v>320</v>
      </c>
      <c r="C283" s="171"/>
      <c r="D283" s="171">
        <v>4</v>
      </c>
      <c r="E283" s="171"/>
      <c r="F283" s="5" t="s">
        <v>409</v>
      </c>
      <c r="G283" s="35" t="e">
        <f>#REF!-#REF!</f>
        <v>#REF!</v>
      </c>
      <c r="H283" s="35"/>
    </row>
    <row r="284" spans="1:8" hidden="1" x14ac:dyDescent="0.3">
      <c r="A284" s="152"/>
      <c r="B284" s="172"/>
      <c r="C284" s="171"/>
      <c r="D284" s="171"/>
      <c r="E284" s="171"/>
      <c r="F284" s="15"/>
      <c r="G284" s="35" t="e">
        <f>#REF!-#REF!</f>
        <v>#REF!</v>
      </c>
      <c r="H284" s="35"/>
    </row>
    <row r="285" spans="1:8" hidden="1" x14ac:dyDescent="0.3">
      <c r="A285" s="153"/>
      <c r="B285" s="64"/>
      <c r="C285" s="171"/>
      <c r="D285" s="171"/>
      <c r="E285" s="171"/>
      <c r="F285" s="5"/>
      <c r="G285" s="35" t="e">
        <f>#REF!-#REF!</f>
        <v>#REF!</v>
      </c>
      <c r="H285" s="35"/>
    </row>
    <row r="286" spans="1:8" ht="111" hidden="1" customHeight="1" x14ac:dyDescent="0.3">
      <c r="A286" s="148" t="s">
        <v>253</v>
      </c>
      <c r="B286" s="58" t="s">
        <v>266</v>
      </c>
      <c r="C286" s="101">
        <f>C287</f>
        <v>0</v>
      </c>
      <c r="D286" s="101">
        <f t="shared" ref="D286:E286" si="56">D287</f>
        <v>0</v>
      </c>
      <c r="E286" s="101">
        <f t="shared" si="56"/>
        <v>0</v>
      </c>
      <c r="F286" s="4"/>
      <c r="G286" s="35" t="e">
        <f>#REF!-#REF!</f>
        <v>#REF!</v>
      </c>
      <c r="H286" s="35"/>
    </row>
    <row r="287" spans="1:8" ht="31.2" hidden="1" x14ac:dyDescent="0.3">
      <c r="A287" s="152"/>
      <c r="B287" s="56" t="s">
        <v>15</v>
      </c>
      <c r="C287" s="84">
        <f>SUM(C288:C290)</f>
        <v>0</v>
      </c>
      <c r="D287" s="84">
        <f t="shared" ref="D287:E287" si="57">SUM(D288:D290)</f>
        <v>0</v>
      </c>
      <c r="E287" s="84">
        <f t="shared" si="57"/>
        <v>0</v>
      </c>
      <c r="F287" s="4"/>
      <c r="G287" s="35" t="e">
        <f>#REF!-#REF!</f>
        <v>#REF!</v>
      </c>
      <c r="H287" s="35"/>
    </row>
    <row r="288" spans="1:8" hidden="1" x14ac:dyDescent="0.3">
      <c r="A288" s="153"/>
      <c r="B288" s="41"/>
      <c r="C288" s="171"/>
      <c r="D288" s="171"/>
      <c r="E288" s="171"/>
      <c r="F288" s="6"/>
      <c r="G288" s="35" t="e">
        <f>#REF!-#REF!</f>
        <v>#REF!</v>
      </c>
      <c r="H288" s="35"/>
    </row>
    <row r="289" spans="1:8" hidden="1" x14ac:dyDescent="0.3">
      <c r="A289" s="153"/>
      <c r="B289" s="7"/>
      <c r="C289" s="171"/>
      <c r="D289" s="171"/>
      <c r="E289" s="171"/>
      <c r="F289" s="5"/>
      <c r="G289" s="35" t="e">
        <f>#REF!-#REF!</f>
        <v>#REF!</v>
      </c>
      <c r="H289" s="35"/>
    </row>
    <row r="290" spans="1:8" hidden="1" x14ac:dyDescent="0.3">
      <c r="A290" s="153"/>
      <c r="B290" s="7"/>
      <c r="C290" s="171"/>
      <c r="D290" s="171"/>
      <c r="E290" s="171"/>
      <c r="F290" s="5"/>
      <c r="G290" s="35" t="e">
        <f>#REF!-#REF!</f>
        <v>#REF!</v>
      </c>
      <c r="H290" s="35"/>
    </row>
    <row r="291" spans="1:8" ht="111" hidden="1" customHeight="1" x14ac:dyDescent="0.3">
      <c r="A291" s="148" t="s">
        <v>177</v>
      </c>
      <c r="B291" s="12" t="s">
        <v>178</v>
      </c>
      <c r="C291" s="101">
        <f>C292</f>
        <v>0</v>
      </c>
      <c r="D291" s="101">
        <f t="shared" ref="D291:E291" si="58">D292</f>
        <v>0</v>
      </c>
      <c r="E291" s="101">
        <f t="shared" si="58"/>
        <v>0</v>
      </c>
      <c r="F291" s="25"/>
      <c r="G291" s="35" t="e">
        <f>#REF!-#REF!</f>
        <v>#REF!</v>
      </c>
      <c r="H291" s="35"/>
    </row>
    <row r="292" spans="1:8" ht="31.2" hidden="1" x14ac:dyDescent="0.3">
      <c r="A292" s="153"/>
      <c r="B292" s="72" t="s">
        <v>15</v>
      </c>
      <c r="C292" s="84">
        <f>C293+C294</f>
        <v>0</v>
      </c>
      <c r="D292" s="84">
        <f t="shared" ref="D292:E292" si="59">D293+D294</f>
        <v>0</v>
      </c>
      <c r="E292" s="84">
        <f t="shared" si="59"/>
        <v>0</v>
      </c>
      <c r="F292" s="25"/>
      <c r="G292" s="35" t="e">
        <f>#REF!-#REF!</f>
        <v>#REF!</v>
      </c>
      <c r="H292" s="35"/>
    </row>
    <row r="293" spans="1:8" hidden="1" x14ac:dyDescent="0.3">
      <c r="A293" s="148"/>
      <c r="B293" s="7"/>
      <c r="C293" s="171"/>
      <c r="D293" s="171"/>
      <c r="E293" s="171"/>
      <c r="F293" s="6"/>
      <c r="G293" s="35" t="e">
        <f>#REF!-#REF!</f>
        <v>#REF!</v>
      </c>
      <c r="H293" s="35"/>
    </row>
    <row r="294" spans="1:8" hidden="1" x14ac:dyDescent="0.3">
      <c r="A294" s="148"/>
      <c r="B294" s="7"/>
      <c r="C294" s="171"/>
      <c r="D294" s="171"/>
      <c r="E294" s="171"/>
      <c r="F294" s="5"/>
      <c r="G294" s="35" t="e">
        <f>#REF!-#REF!</f>
        <v>#REF!</v>
      </c>
      <c r="H294" s="35"/>
    </row>
    <row r="295" spans="1:8" ht="78.599999999999994" customHeight="1" x14ac:dyDescent="0.3">
      <c r="A295" s="148" t="s">
        <v>111</v>
      </c>
      <c r="B295" s="58" t="s">
        <v>16</v>
      </c>
      <c r="C295" s="101">
        <f>C299+C306+C296</f>
        <v>0</v>
      </c>
      <c r="D295" s="101">
        <f t="shared" ref="D295:E295" si="60">D299+D306+D296</f>
        <v>39304550</v>
      </c>
      <c r="E295" s="101">
        <f t="shared" si="60"/>
        <v>0</v>
      </c>
      <c r="F295" s="25"/>
      <c r="G295" s="35" t="e">
        <f>#REF!-#REF!</f>
        <v>#REF!</v>
      </c>
      <c r="H295" s="35"/>
    </row>
    <row r="296" spans="1:8" ht="62.4" hidden="1" x14ac:dyDescent="0.3">
      <c r="A296" s="148" t="s">
        <v>153</v>
      </c>
      <c r="B296" s="58" t="s">
        <v>200</v>
      </c>
      <c r="C296" s="101">
        <f>C297</f>
        <v>0</v>
      </c>
      <c r="D296" s="101">
        <f t="shared" ref="D296:E297" si="61">D297</f>
        <v>0</v>
      </c>
      <c r="E296" s="101">
        <f t="shared" si="61"/>
        <v>0</v>
      </c>
      <c r="F296" s="25"/>
      <c r="G296" s="35" t="e">
        <f>#REF!-#REF!</f>
        <v>#REF!</v>
      </c>
      <c r="H296" s="35"/>
    </row>
    <row r="297" spans="1:8" ht="31.2" hidden="1" x14ac:dyDescent="0.3">
      <c r="A297" s="148"/>
      <c r="B297" s="13" t="s">
        <v>17</v>
      </c>
      <c r="C297" s="84">
        <f>C298</f>
        <v>0</v>
      </c>
      <c r="D297" s="84">
        <f t="shared" si="61"/>
        <v>0</v>
      </c>
      <c r="E297" s="84">
        <f t="shared" si="61"/>
        <v>0</v>
      </c>
      <c r="F297" s="25"/>
      <c r="G297" s="35" t="e">
        <f>#REF!-#REF!</f>
        <v>#REF!</v>
      </c>
      <c r="H297" s="35"/>
    </row>
    <row r="298" spans="1:8" ht="101.25" hidden="1" customHeight="1" x14ac:dyDescent="0.3">
      <c r="A298" s="148"/>
      <c r="B298" s="172"/>
      <c r="C298" s="171"/>
      <c r="D298" s="171"/>
      <c r="E298" s="171"/>
      <c r="F298" s="5"/>
      <c r="G298" s="35" t="e">
        <f>#REF!-#REF!</f>
        <v>#REF!</v>
      </c>
      <c r="H298" s="35"/>
    </row>
    <row r="299" spans="1:8" ht="62.4" hidden="1" x14ac:dyDescent="0.3">
      <c r="A299" s="148" t="s">
        <v>189</v>
      </c>
      <c r="B299" s="73" t="s">
        <v>201</v>
      </c>
      <c r="C299" s="101">
        <f>C300+C302+C304</f>
        <v>0</v>
      </c>
      <c r="D299" s="101">
        <f t="shared" ref="D299:E299" si="62">D300+D302+D304</f>
        <v>0</v>
      </c>
      <c r="E299" s="101">
        <f t="shared" si="62"/>
        <v>0</v>
      </c>
      <c r="F299" s="15"/>
      <c r="G299" s="35" t="e">
        <f>#REF!-#REF!</f>
        <v>#REF!</v>
      </c>
      <c r="H299" s="35"/>
    </row>
    <row r="300" spans="1:8" ht="31.2" hidden="1" x14ac:dyDescent="0.3">
      <c r="A300" s="148"/>
      <c r="B300" s="38" t="s">
        <v>265</v>
      </c>
      <c r="C300" s="84">
        <f>C301</f>
        <v>0</v>
      </c>
      <c r="D300" s="84">
        <f t="shared" ref="D300:E300" si="63">D301</f>
        <v>0</v>
      </c>
      <c r="E300" s="84">
        <f t="shared" si="63"/>
        <v>0</v>
      </c>
      <c r="F300" s="15"/>
      <c r="G300" s="35" t="e">
        <f>#REF!-#REF!</f>
        <v>#REF!</v>
      </c>
      <c r="H300" s="35"/>
    </row>
    <row r="301" spans="1:8" hidden="1" x14ac:dyDescent="0.3">
      <c r="A301" s="148"/>
      <c r="B301" s="38"/>
      <c r="C301" s="84"/>
      <c r="D301" s="84"/>
      <c r="E301" s="84"/>
      <c r="F301" s="11"/>
      <c r="G301" s="35" t="e">
        <f>#REF!-#REF!</f>
        <v>#REF!</v>
      </c>
      <c r="H301" s="35"/>
    </row>
    <row r="302" spans="1:8" ht="31.2" hidden="1" x14ac:dyDescent="0.35">
      <c r="A302" s="149"/>
      <c r="B302" s="38" t="s">
        <v>37</v>
      </c>
      <c r="C302" s="84">
        <f>C303</f>
        <v>0</v>
      </c>
      <c r="D302" s="84">
        <f t="shared" ref="D302:E302" si="64">D303</f>
        <v>0</v>
      </c>
      <c r="E302" s="84">
        <f t="shared" si="64"/>
        <v>0</v>
      </c>
      <c r="F302" s="11"/>
      <c r="G302" s="35" t="e">
        <f>#REF!-#REF!</f>
        <v>#REF!</v>
      </c>
      <c r="H302" s="35"/>
    </row>
    <row r="303" spans="1:8" hidden="1" x14ac:dyDescent="0.3">
      <c r="A303" s="148"/>
      <c r="B303" s="14"/>
      <c r="C303" s="171"/>
      <c r="D303" s="171"/>
      <c r="E303" s="171"/>
      <c r="F303" s="11"/>
      <c r="G303" s="35" t="e">
        <f>#REF!-#REF!</f>
        <v>#REF!</v>
      </c>
      <c r="H303" s="35"/>
    </row>
    <row r="304" spans="1:8" ht="31.2" hidden="1" x14ac:dyDescent="0.3">
      <c r="A304" s="148"/>
      <c r="B304" s="13" t="s">
        <v>17</v>
      </c>
      <c r="C304" s="84">
        <f>C305</f>
        <v>0</v>
      </c>
      <c r="D304" s="84">
        <f t="shared" ref="D304:E304" si="65">D305</f>
        <v>0</v>
      </c>
      <c r="E304" s="84">
        <f t="shared" si="65"/>
        <v>0</v>
      </c>
      <c r="F304" s="5"/>
      <c r="G304" s="35" t="e">
        <f>#REF!-#REF!</f>
        <v>#REF!</v>
      </c>
      <c r="H304" s="35"/>
    </row>
    <row r="305" spans="1:8" hidden="1" x14ac:dyDescent="0.3">
      <c r="A305" s="148"/>
      <c r="B305" s="21"/>
      <c r="C305" s="171"/>
      <c r="D305" s="171"/>
      <c r="E305" s="171"/>
      <c r="F305" s="173"/>
      <c r="G305" s="35" t="e">
        <f>#REF!-#REF!</f>
        <v>#REF!</v>
      </c>
      <c r="H305" s="35"/>
    </row>
    <row r="306" spans="1:8" ht="48.6" customHeight="1" x14ac:dyDescent="0.3">
      <c r="A306" s="148" t="s">
        <v>126</v>
      </c>
      <c r="B306" s="73" t="s">
        <v>202</v>
      </c>
      <c r="C306" s="101">
        <f>C307+C309+C311</f>
        <v>0</v>
      </c>
      <c r="D306" s="101">
        <f t="shared" ref="D306:E306" si="66">D307+D309+D311</f>
        <v>39304550</v>
      </c>
      <c r="E306" s="101">
        <f t="shared" si="66"/>
        <v>0</v>
      </c>
      <c r="F306" s="5"/>
      <c r="G306" s="35" t="e">
        <f>#REF!-#REF!</f>
        <v>#REF!</v>
      </c>
      <c r="H306" s="35"/>
    </row>
    <row r="307" spans="1:8" hidden="1" x14ac:dyDescent="0.3">
      <c r="A307" s="148"/>
      <c r="B307" s="13" t="s">
        <v>20</v>
      </c>
      <c r="C307" s="84">
        <f>C308</f>
        <v>0</v>
      </c>
      <c r="D307" s="84">
        <f t="shared" ref="D307:E307" si="67">D308</f>
        <v>0</v>
      </c>
      <c r="E307" s="84">
        <f t="shared" si="67"/>
        <v>0</v>
      </c>
      <c r="F307" s="5"/>
      <c r="G307" s="35" t="e">
        <f>#REF!-#REF!</f>
        <v>#REF!</v>
      </c>
      <c r="H307" s="35"/>
    </row>
    <row r="308" spans="1:8" hidden="1" x14ac:dyDescent="0.3">
      <c r="A308" s="148"/>
      <c r="B308" s="14"/>
      <c r="C308" s="171"/>
      <c r="D308" s="171"/>
      <c r="E308" s="171"/>
      <c r="F308" s="5"/>
      <c r="G308" s="35" t="e">
        <f>#REF!-#REF!</f>
        <v>#REF!</v>
      </c>
      <c r="H308" s="35"/>
    </row>
    <row r="309" spans="1:8" ht="48" hidden="1" customHeight="1" x14ac:dyDescent="0.3">
      <c r="A309" s="148"/>
      <c r="B309" s="56" t="s">
        <v>72</v>
      </c>
      <c r="C309" s="171">
        <f>C310</f>
        <v>0</v>
      </c>
      <c r="D309" s="171">
        <f t="shared" ref="D309:E309" si="68">D310</f>
        <v>0</v>
      </c>
      <c r="E309" s="171">
        <f t="shared" si="68"/>
        <v>0</v>
      </c>
      <c r="F309" s="5"/>
      <c r="G309" s="35" t="e">
        <f>#REF!-#REF!</f>
        <v>#REF!</v>
      </c>
      <c r="H309" s="35"/>
    </row>
    <row r="310" spans="1:8" hidden="1" x14ac:dyDescent="0.3">
      <c r="A310" s="148"/>
      <c r="B310" s="14"/>
      <c r="C310" s="171"/>
      <c r="D310" s="171"/>
      <c r="E310" s="171"/>
      <c r="F310" s="5"/>
      <c r="G310" s="35" t="e">
        <f>#REF!-#REF!</f>
        <v>#REF!</v>
      </c>
      <c r="H310" s="35"/>
    </row>
    <row r="311" spans="1:8" ht="31.95" customHeight="1" x14ac:dyDescent="0.3">
      <c r="A311" s="148"/>
      <c r="B311" s="56" t="s">
        <v>17</v>
      </c>
      <c r="C311" s="84">
        <f>SUM(C312:C317)</f>
        <v>0</v>
      </c>
      <c r="D311" s="84">
        <f t="shared" ref="D311:E311" si="69">SUM(D312:D317)</f>
        <v>39304550</v>
      </c>
      <c r="E311" s="84">
        <f t="shared" si="69"/>
        <v>0</v>
      </c>
      <c r="F311" s="5"/>
      <c r="G311" s="35" t="e">
        <f>#REF!-#REF!</f>
        <v>#REF!</v>
      </c>
      <c r="H311" s="35"/>
    </row>
    <row r="312" spans="1:8" ht="48" customHeight="1" x14ac:dyDescent="0.3">
      <c r="A312" s="148"/>
      <c r="B312" s="14"/>
      <c r="C312" s="84"/>
      <c r="D312" s="171">
        <f>6397050+1300000+187500+1620000</f>
        <v>9504550</v>
      </c>
      <c r="E312" s="171"/>
      <c r="F312" s="5" t="s">
        <v>411</v>
      </c>
      <c r="G312" s="35" t="e">
        <f>#REF!-#REF!</f>
        <v>#REF!</v>
      </c>
      <c r="H312" s="35"/>
    </row>
    <row r="313" spans="1:8" ht="64.2" hidden="1" customHeight="1" x14ac:dyDescent="0.3">
      <c r="A313" s="148"/>
      <c r="B313" s="14"/>
      <c r="C313" s="84"/>
      <c r="D313" s="171"/>
      <c r="E313" s="84"/>
      <c r="F313" s="5"/>
      <c r="G313" s="35" t="e">
        <f>#REF!-#REF!</f>
        <v>#REF!</v>
      </c>
      <c r="H313" s="35"/>
    </row>
    <row r="314" spans="1:8" ht="33" customHeight="1" x14ac:dyDescent="0.3">
      <c r="A314" s="148"/>
      <c r="B314" s="14"/>
      <c r="C314" s="76"/>
      <c r="D314" s="171">
        <v>24800000</v>
      </c>
      <c r="E314" s="84"/>
      <c r="F314" s="173" t="s">
        <v>282</v>
      </c>
      <c r="G314" s="35" t="e">
        <f>#REF!-#REF!</f>
        <v>#REF!</v>
      </c>
      <c r="H314" s="35"/>
    </row>
    <row r="315" spans="1:8" ht="99" hidden="1" customHeight="1" x14ac:dyDescent="0.3">
      <c r="A315" s="148"/>
      <c r="B315" s="7"/>
      <c r="C315" s="76"/>
      <c r="D315" s="171"/>
      <c r="E315" s="171"/>
      <c r="F315" s="173"/>
      <c r="G315" s="35"/>
      <c r="H315" s="35"/>
    </row>
    <row r="316" spans="1:8" hidden="1" x14ac:dyDescent="0.3">
      <c r="A316" s="148"/>
      <c r="B316" s="14"/>
      <c r="C316" s="76"/>
      <c r="D316" s="171"/>
      <c r="E316" s="171"/>
      <c r="F316" s="6"/>
      <c r="G316" s="35"/>
      <c r="H316" s="35"/>
    </row>
    <row r="317" spans="1:8" ht="21" customHeight="1" x14ac:dyDescent="0.3">
      <c r="A317" s="148"/>
      <c r="B317" s="14"/>
      <c r="C317" s="76"/>
      <c r="D317" s="171">
        <v>5000000</v>
      </c>
      <c r="E317" s="171"/>
      <c r="F317" s="173" t="s">
        <v>283</v>
      </c>
      <c r="G317" s="35" t="e">
        <f>#REF!-#REF!</f>
        <v>#REF!</v>
      </c>
      <c r="H317" s="35"/>
    </row>
    <row r="318" spans="1:8" ht="113.4" customHeight="1" x14ac:dyDescent="0.3">
      <c r="A318" s="148" t="s">
        <v>87</v>
      </c>
      <c r="B318" s="58" t="s">
        <v>203</v>
      </c>
      <c r="C318" s="101">
        <f>C327+C352+C319+C324</f>
        <v>0</v>
      </c>
      <c r="D318" s="101">
        <f>D327+D352+D319+D324</f>
        <v>200000</v>
      </c>
      <c r="E318" s="101">
        <f>E327+E352+E319+E324</f>
        <v>0</v>
      </c>
      <c r="F318" s="5"/>
      <c r="G318" s="35" t="e">
        <f>#REF!-#REF!</f>
        <v>#REF!</v>
      </c>
      <c r="H318" s="35"/>
    </row>
    <row r="319" spans="1:8" ht="46.8" hidden="1" x14ac:dyDescent="0.3">
      <c r="A319" s="148" t="s">
        <v>141</v>
      </c>
      <c r="B319" s="58" t="s">
        <v>204</v>
      </c>
      <c r="C319" s="101">
        <f>C320</f>
        <v>0</v>
      </c>
      <c r="D319" s="101">
        <f t="shared" ref="D319:E319" si="70">D320</f>
        <v>0</v>
      </c>
      <c r="E319" s="101">
        <f t="shared" si="70"/>
        <v>0</v>
      </c>
      <c r="F319" s="5"/>
      <c r="G319" s="35" t="e">
        <f>#REF!-#REF!</f>
        <v>#REF!</v>
      </c>
      <c r="H319" s="35"/>
    </row>
    <row r="320" spans="1:8" ht="31.2" hidden="1" x14ac:dyDescent="0.3">
      <c r="A320" s="148"/>
      <c r="B320" s="13" t="s">
        <v>17</v>
      </c>
      <c r="C320" s="84">
        <f>SUM(C321:C323)</f>
        <v>0</v>
      </c>
      <c r="D320" s="84">
        <f t="shared" ref="D320:E320" si="71">SUM(D321:D323)</f>
        <v>0</v>
      </c>
      <c r="E320" s="84">
        <f t="shared" si="71"/>
        <v>0</v>
      </c>
      <c r="F320" s="5"/>
      <c r="G320" s="35" t="e">
        <f>#REF!-#REF!</f>
        <v>#REF!</v>
      </c>
      <c r="H320" s="35"/>
    </row>
    <row r="321" spans="1:8" hidden="1" x14ac:dyDescent="0.3">
      <c r="A321" s="148"/>
      <c r="B321" s="172"/>
      <c r="C321" s="101"/>
      <c r="D321" s="171"/>
      <c r="E321" s="171"/>
      <c r="F321" s="173"/>
      <c r="G321" s="35" t="e">
        <f>#REF!-#REF!</f>
        <v>#REF!</v>
      </c>
      <c r="H321" s="35"/>
    </row>
    <row r="322" spans="1:8" ht="303.75" hidden="1" customHeight="1" x14ac:dyDescent="0.3">
      <c r="A322" s="148"/>
      <c r="B322" s="172"/>
      <c r="C322" s="101"/>
      <c r="D322" s="171"/>
      <c r="E322" s="171"/>
      <c r="F322" s="173"/>
      <c r="G322" s="35" t="e">
        <f>#REF!-#REF!</f>
        <v>#REF!</v>
      </c>
      <c r="H322" s="35"/>
    </row>
    <row r="323" spans="1:8" hidden="1" x14ac:dyDescent="0.3">
      <c r="A323" s="148"/>
      <c r="B323" s="172"/>
      <c r="C323" s="101"/>
      <c r="D323" s="171"/>
      <c r="E323" s="171"/>
      <c r="F323" s="173"/>
      <c r="G323" s="35" t="e">
        <f>#REF!-#REF!</f>
        <v>#REF!</v>
      </c>
      <c r="H323" s="35"/>
    </row>
    <row r="324" spans="1:8" ht="48" hidden="1" customHeight="1" x14ac:dyDescent="0.3">
      <c r="A324" s="148" t="s">
        <v>180</v>
      </c>
      <c r="B324" s="58" t="s">
        <v>205</v>
      </c>
      <c r="C324" s="101">
        <f>C325</f>
        <v>0</v>
      </c>
      <c r="D324" s="101">
        <f t="shared" ref="D324:E325" si="72">D325</f>
        <v>0</v>
      </c>
      <c r="E324" s="101">
        <f t="shared" si="72"/>
        <v>0</v>
      </c>
      <c r="F324" s="25"/>
      <c r="G324" s="35" t="e">
        <f>#REF!-#REF!</f>
        <v>#REF!</v>
      </c>
      <c r="H324" s="35"/>
    </row>
    <row r="325" spans="1:8" ht="31.2" hidden="1" x14ac:dyDescent="0.35">
      <c r="A325" s="149"/>
      <c r="B325" s="13" t="s">
        <v>17</v>
      </c>
      <c r="C325" s="84">
        <f>C326</f>
        <v>0</v>
      </c>
      <c r="D325" s="84">
        <f t="shared" si="72"/>
        <v>0</v>
      </c>
      <c r="E325" s="84">
        <f t="shared" si="72"/>
        <v>0</v>
      </c>
      <c r="F325" s="25"/>
      <c r="G325" s="35" t="e">
        <f>#REF!-#REF!</f>
        <v>#REF!</v>
      </c>
      <c r="H325" s="35"/>
    </row>
    <row r="326" spans="1:8" hidden="1" x14ac:dyDescent="0.3">
      <c r="A326" s="148"/>
      <c r="B326" s="172"/>
      <c r="C326" s="101"/>
      <c r="D326" s="171"/>
      <c r="E326" s="171"/>
      <c r="F326" s="74"/>
      <c r="G326" s="35" t="e">
        <f>#REF!-#REF!</f>
        <v>#REF!</v>
      </c>
      <c r="H326" s="35"/>
    </row>
    <row r="327" spans="1:8" ht="64.95" customHeight="1" x14ac:dyDescent="0.3">
      <c r="A327" s="148" t="s">
        <v>18</v>
      </c>
      <c r="B327" s="58" t="s">
        <v>60</v>
      </c>
      <c r="C327" s="101">
        <f>C328</f>
        <v>0</v>
      </c>
      <c r="D327" s="101">
        <f t="shared" ref="D327:E327" si="73">D328</f>
        <v>200000</v>
      </c>
      <c r="E327" s="101">
        <f t="shared" si="73"/>
        <v>0</v>
      </c>
      <c r="F327" s="5"/>
      <c r="G327" s="35" t="e">
        <f>#REF!-#REF!</f>
        <v>#REF!</v>
      </c>
      <c r="H327" s="35"/>
    </row>
    <row r="328" spans="1:8" ht="33" customHeight="1" x14ac:dyDescent="0.3">
      <c r="A328" s="148"/>
      <c r="B328" s="13" t="s">
        <v>17</v>
      </c>
      <c r="C328" s="84">
        <f>SUM(C329:C351)</f>
        <v>0</v>
      </c>
      <c r="D328" s="84">
        <f>D329</f>
        <v>200000</v>
      </c>
      <c r="E328" s="84">
        <f>E329</f>
        <v>0</v>
      </c>
      <c r="F328" s="5"/>
      <c r="G328" s="35" t="e">
        <f>#REF!-#REF!</f>
        <v>#REF!</v>
      </c>
      <c r="H328" s="35"/>
    </row>
    <row r="329" spans="1:8" ht="33.6" customHeight="1" x14ac:dyDescent="0.3">
      <c r="A329" s="148"/>
      <c r="B329" s="21"/>
      <c r="C329" s="76"/>
      <c r="D329" s="76">
        <v>200000</v>
      </c>
      <c r="E329" s="171"/>
      <c r="F329" s="173" t="s">
        <v>284</v>
      </c>
      <c r="G329" s="35" t="e">
        <f>#REF!-#REF!</f>
        <v>#REF!</v>
      </c>
      <c r="H329" s="35"/>
    </row>
    <row r="330" spans="1:8" x14ac:dyDescent="0.3">
      <c r="A330" s="148"/>
      <c r="B330" s="13"/>
      <c r="C330" s="171">
        <f>C331+C332+C333+C334+C335+C336</f>
        <v>0</v>
      </c>
      <c r="D330" s="171">
        <f t="shared" ref="D330:E330" si="74">D331+D332+D333+D334+D335+D336</f>
        <v>0</v>
      </c>
      <c r="E330" s="171">
        <f t="shared" si="74"/>
        <v>0</v>
      </c>
      <c r="F330" s="173"/>
      <c r="G330" s="35" t="e">
        <f>#REF!-#REF!</f>
        <v>#REF!</v>
      </c>
      <c r="H330" s="35"/>
    </row>
    <row r="331" spans="1:8" hidden="1" x14ac:dyDescent="0.3">
      <c r="A331" s="148"/>
      <c r="B331" s="13"/>
      <c r="C331" s="76"/>
      <c r="D331" s="76"/>
      <c r="E331" s="171"/>
      <c r="F331" s="182"/>
      <c r="G331" s="35" t="e">
        <f>#REF!-#REF!</f>
        <v>#REF!</v>
      </c>
      <c r="H331" s="35"/>
    </row>
    <row r="332" spans="1:8" ht="260.25" hidden="1" customHeight="1" x14ac:dyDescent="0.3">
      <c r="A332" s="148"/>
      <c r="B332" s="13"/>
      <c r="C332" s="171"/>
      <c r="D332" s="76"/>
      <c r="E332" s="171"/>
      <c r="F332" s="182"/>
      <c r="G332" s="35" t="e">
        <f>#REF!-#REF!</f>
        <v>#REF!</v>
      </c>
      <c r="H332" s="35"/>
    </row>
    <row r="333" spans="1:8" ht="180" hidden="1" customHeight="1" x14ac:dyDescent="0.3">
      <c r="A333" s="148"/>
      <c r="B333" s="13"/>
      <c r="C333" s="171"/>
      <c r="D333" s="76"/>
      <c r="E333" s="171"/>
      <c r="F333" s="182"/>
      <c r="G333" s="35" t="e">
        <f>#REF!-#REF!</f>
        <v>#REF!</v>
      </c>
      <c r="H333" s="35"/>
    </row>
    <row r="334" spans="1:8" ht="227.25" hidden="1" customHeight="1" x14ac:dyDescent="0.3">
      <c r="A334" s="148"/>
      <c r="B334" s="13"/>
      <c r="C334" s="171"/>
      <c r="D334" s="76"/>
      <c r="E334" s="171"/>
      <c r="F334" s="182"/>
      <c r="G334" s="35" t="e">
        <f>#REF!-#REF!</f>
        <v>#REF!</v>
      </c>
      <c r="H334" s="35"/>
    </row>
    <row r="335" spans="1:8" ht="84" hidden="1" customHeight="1" x14ac:dyDescent="0.3">
      <c r="A335" s="148"/>
      <c r="B335" s="21"/>
      <c r="C335" s="171"/>
      <c r="D335" s="76"/>
      <c r="E335" s="171"/>
      <c r="F335" s="182"/>
      <c r="G335" s="35" t="e">
        <f>#REF!-#REF!</f>
        <v>#REF!</v>
      </c>
      <c r="H335" s="35"/>
    </row>
    <row r="336" spans="1:8" ht="66" hidden="1" customHeight="1" x14ac:dyDescent="0.3">
      <c r="A336" s="148"/>
      <c r="B336" s="21"/>
      <c r="C336" s="171"/>
      <c r="D336" s="76"/>
      <c r="E336" s="171"/>
      <c r="F336" s="75"/>
      <c r="G336" s="35" t="e">
        <f>#REF!-#REF!</f>
        <v>#REF!</v>
      </c>
      <c r="H336" s="35"/>
    </row>
    <row r="337" spans="1:8" ht="49.5" customHeight="1" x14ac:dyDescent="0.3">
      <c r="A337" s="148"/>
      <c r="B337" s="13" t="s">
        <v>285</v>
      </c>
      <c r="C337" s="171"/>
      <c r="D337" s="76"/>
      <c r="E337" s="171"/>
      <c r="F337" s="162" t="s">
        <v>412</v>
      </c>
      <c r="G337" s="35"/>
      <c r="H337" s="35"/>
    </row>
    <row r="338" spans="1:8" ht="332.25" hidden="1" customHeight="1" x14ac:dyDescent="0.3">
      <c r="A338" s="148"/>
      <c r="B338" s="77"/>
      <c r="C338" s="171"/>
      <c r="D338" s="76"/>
      <c r="E338" s="171"/>
      <c r="F338" s="75"/>
      <c r="G338" s="35" t="e">
        <f>#REF!-#REF!</f>
        <v>#REF!</v>
      </c>
      <c r="H338" s="35"/>
    </row>
    <row r="339" spans="1:8" hidden="1" x14ac:dyDescent="0.3">
      <c r="A339" s="148"/>
      <c r="B339" s="13" t="s">
        <v>286</v>
      </c>
      <c r="C339" s="171">
        <f>+C340</f>
        <v>0</v>
      </c>
      <c r="D339" s="171">
        <f t="shared" ref="D339:E339" si="75">+D340</f>
        <v>0</v>
      </c>
      <c r="E339" s="171">
        <f t="shared" si="75"/>
        <v>0</v>
      </c>
      <c r="F339" s="75"/>
      <c r="G339" s="35" t="e">
        <f>#REF!-#REF!</f>
        <v>#REF!</v>
      </c>
      <c r="H339" s="35"/>
    </row>
    <row r="340" spans="1:8" ht="162" hidden="1" customHeight="1" x14ac:dyDescent="0.3">
      <c r="A340" s="148"/>
      <c r="B340" s="13"/>
      <c r="C340" s="171"/>
      <c r="D340" s="76"/>
      <c r="E340" s="171"/>
      <c r="F340" s="75"/>
      <c r="G340" s="35" t="e">
        <f>#REF!-#REF!</f>
        <v>#REF!</v>
      </c>
      <c r="H340" s="35"/>
    </row>
    <row r="341" spans="1:8" hidden="1" x14ac:dyDescent="0.3">
      <c r="A341" s="148"/>
      <c r="B341" s="13"/>
      <c r="C341" s="171"/>
      <c r="D341" s="76"/>
      <c r="E341" s="171"/>
      <c r="F341" s="6"/>
      <c r="G341" s="35" t="e">
        <f>#REF!-#REF!</f>
        <v>#REF!</v>
      </c>
      <c r="H341" s="35"/>
    </row>
    <row r="342" spans="1:8" hidden="1" x14ac:dyDescent="0.3">
      <c r="A342" s="148"/>
      <c r="B342" s="13"/>
      <c r="C342" s="171"/>
      <c r="D342" s="76"/>
      <c r="E342" s="171"/>
      <c r="F342" s="6"/>
      <c r="G342" s="35" t="e">
        <f>#REF!-#REF!</f>
        <v>#REF!</v>
      </c>
      <c r="H342" s="35"/>
    </row>
    <row r="343" spans="1:8" hidden="1" x14ac:dyDescent="0.3">
      <c r="A343" s="148"/>
      <c r="B343" s="13"/>
      <c r="C343" s="171"/>
      <c r="D343" s="76"/>
      <c r="E343" s="171"/>
      <c r="F343" s="6"/>
      <c r="G343" s="35" t="e">
        <f>#REF!-#REF!</f>
        <v>#REF!</v>
      </c>
      <c r="H343" s="35"/>
    </row>
    <row r="344" spans="1:8" hidden="1" x14ac:dyDescent="0.3">
      <c r="A344" s="148"/>
      <c r="B344" s="13"/>
      <c r="C344" s="171"/>
      <c r="D344" s="76"/>
      <c r="E344" s="171"/>
      <c r="F344" s="6"/>
      <c r="G344" s="35" t="e">
        <f>#REF!-#REF!</f>
        <v>#REF!</v>
      </c>
      <c r="H344" s="35"/>
    </row>
    <row r="345" spans="1:8" hidden="1" x14ac:dyDescent="0.3">
      <c r="A345" s="148"/>
      <c r="B345" s="13"/>
      <c r="C345" s="171"/>
      <c r="D345" s="76"/>
      <c r="E345" s="171"/>
      <c r="F345" s="6"/>
      <c r="G345" s="35" t="e">
        <f>#REF!-#REF!</f>
        <v>#REF!</v>
      </c>
      <c r="H345" s="35"/>
    </row>
    <row r="346" spans="1:8" hidden="1" x14ac:dyDescent="0.3">
      <c r="A346" s="148"/>
      <c r="B346" s="13"/>
      <c r="C346" s="171"/>
      <c r="D346" s="76"/>
      <c r="E346" s="171"/>
      <c r="F346" s="6"/>
      <c r="G346" s="35" t="e">
        <f>#REF!-#REF!</f>
        <v>#REF!</v>
      </c>
      <c r="H346" s="35"/>
    </row>
    <row r="347" spans="1:8" hidden="1" x14ac:dyDescent="0.3">
      <c r="A347" s="148"/>
      <c r="B347" s="13"/>
      <c r="C347" s="171"/>
      <c r="D347" s="76"/>
      <c r="E347" s="171"/>
      <c r="F347" s="6"/>
      <c r="G347" s="35" t="e">
        <f>#REF!-#REF!</f>
        <v>#REF!</v>
      </c>
      <c r="H347" s="35"/>
    </row>
    <row r="348" spans="1:8" hidden="1" x14ac:dyDescent="0.3">
      <c r="A348" s="148"/>
      <c r="B348" s="13"/>
      <c r="C348" s="171"/>
      <c r="D348" s="76"/>
      <c r="E348" s="171"/>
      <c r="F348" s="6"/>
      <c r="G348" s="35" t="e">
        <f>#REF!-#REF!</f>
        <v>#REF!</v>
      </c>
      <c r="H348" s="35"/>
    </row>
    <row r="349" spans="1:8" hidden="1" x14ac:dyDescent="0.3">
      <c r="A349" s="148"/>
      <c r="B349" s="13"/>
      <c r="C349" s="171"/>
      <c r="D349" s="76"/>
      <c r="E349" s="171"/>
      <c r="F349" s="6"/>
      <c r="G349" s="35" t="e">
        <f>#REF!-#REF!</f>
        <v>#REF!</v>
      </c>
      <c r="H349" s="35"/>
    </row>
    <row r="350" spans="1:8" hidden="1" x14ac:dyDescent="0.3">
      <c r="A350" s="148"/>
      <c r="B350" s="13"/>
      <c r="C350" s="171"/>
      <c r="D350" s="76"/>
      <c r="E350" s="171"/>
      <c r="F350" s="6"/>
      <c r="G350" s="35" t="e">
        <f>#REF!-#REF!</f>
        <v>#REF!</v>
      </c>
      <c r="H350" s="35"/>
    </row>
    <row r="351" spans="1:8" hidden="1" x14ac:dyDescent="0.3">
      <c r="A351" s="148"/>
      <c r="B351" s="13"/>
      <c r="C351" s="171"/>
      <c r="D351" s="76"/>
      <c r="E351" s="171"/>
      <c r="F351" s="6"/>
      <c r="G351" s="35" t="e">
        <f>#REF!-#REF!</f>
        <v>#REF!</v>
      </c>
      <c r="H351" s="35"/>
    </row>
    <row r="352" spans="1:8" ht="62.4" hidden="1" x14ac:dyDescent="0.3">
      <c r="A352" s="148" t="s">
        <v>74</v>
      </c>
      <c r="B352" s="58" t="s">
        <v>206</v>
      </c>
      <c r="C352" s="101">
        <f>C353</f>
        <v>0</v>
      </c>
      <c r="D352" s="101">
        <f t="shared" ref="D352:E353" si="76">D353</f>
        <v>0</v>
      </c>
      <c r="E352" s="101">
        <f t="shared" si="76"/>
        <v>0</v>
      </c>
      <c r="F352" s="15"/>
      <c r="G352" s="35" t="e">
        <f>#REF!-#REF!</f>
        <v>#REF!</v>
      </c>
      <c r="H352" s="35"/>
    </row>
    <row r="353" spans="1:8" ht="31.2" hidden="1" x14ac:dyDescent="0.3">
      <c r="A353" s="148"/>
      <c r="B353" s="56" t="s">
        <v>17</v>
      </c>
      <c r="C353" s="84">
        <f>C354</f>
        <v>0</v>
      </c>
      <c r="D353" s="84">
        <f t="shared" si="76"/>
        <v>0</v>
      </c>
      <c r="E353" s="84">
        <f t="shared" si="76"/>
        <v>0</v>
      </c>
      <c r="F353" s="15"/>
      <c r="G353" s="35" t="e">
        <f>#REF!-#REF!</f>
        <v>#REF!</v>
      </c>
      <c r="H353" s="35"/>
    </row>
    <row r="354" spans="1:8" hidden="1" x14ac:dyDescent="0.3">
      <c r="A354" s="148"/>
      <c r="B354" s="172"/>
      <c r="C354" s="171"/>
      <c r="D354" s="171"/>
      <c r="E354" s="171"/>
      <c r="F354" s="173"/>
      <c r="G354" s="35" t="e">
        <f>#REF!-#REF!</f>
        <v>#REF!</v>
      </c>
      <c r="H354" s="35"/>
    </row>
    <row r="355" spans="1:8" ht="50.25" customHeight="1" x14ac:dyDescent="0.3">
      <c r="A355" s="148" t="s">
        <v>88</v>
      </c>
      <c r="B355" s="10" t="s">
        <v>207</v>
      </c>
      <c r="C355" s="135">
        <f>C356+C382+C390</f>
        <v>0</v>
      </c>
      <c r="D355" s="135">
        <f>D356+D382+D390</f>
        <v>3929255</v>
      </c>
      <c r="E355" s="135">
        <f>E356+E382+E390</f>
        <v>0</v>
      </c>
      <c r="F355" s="78"/>
      <c r="G355" s="35" t="e">
        <f>#REF!-#REF!</f>
        <v>#REF!</v>
      </c>
      <c r="H355" s="35"/>
    </row>
    <row r="356" spans="1:8" ht="48.75" customHeight="1" x14ac:dyDescent="0.3">
      <c r="A356" s="148" t="s">
        <v>89</v>
      </c>
      <c r="B356" s="58" t="s">
        <v>31</v>
      </c>
      <c r="C356" s="101">
        <f>C357</f>
        <v>0</v>
      </c>
      <c r="D356" s="101">
        <f t="shared" ref="D356:E356" si="77">D357</f>
        <v>3929255</v>
      </c>
      <c r="E356" s="101">
        <f t="shared" si="77"/>
        <v>0</v>
      </c>
      <c r="F356" s="11"/>
      <c r="G356" s="35" t="e">
        <f>#REF!-#REF!</f>
        <v>#REF!</v>
      </c>
      <c r="H356" s="35"/>
    </row>
    <row r="357" spans="1:8" ht="22.95" customHeight="1" x14ac:dyDescent="0.3">
      <c r="A357" s="148"/>
      <c r="B357" s="38" t="s">
        <v>2</v>
      </c>
      <c r="C357" s="84">
        <f>SUM(C358:C381)</f>
        <v>0</v>
      </c>
      <c r="D357" s="84">
        <f>SUM(D358:D381)</f>
        <v>3929255</v>
      </c>
      <c r="E357" s="84">
        <f>SUM(E358:E381)</f>
        <v>0</v>
      </c>
      <c r="F357" s="11"/>
      <c r="G357" s="35" t="e">
        <f>#REF!-#REF!</f>
        <v>#REF!</v>
      </c>
      <c r="H357" s="35"/>
    </row>
    <row r="358" spans="1:8" ht="83.25" customHeight="1" x14ac:dyDescent="0.3">
      <c r="A358" s="148"/>
      <c r="B358" s="14"/>
      <c r="C358" s="171"/>
      <c r="D358" s="171">
        <v>3929255</v>
      </c>
      <c r="E358" s="84"/>
      <c r="F358" s="4" t="s">
        <v>356</v>
      </c>
      <c r="G358" s="35" t="e">
        <f>#REF!-#REF!</f>
        <v>#REF!</v>
      </c>
      <c r="H358" s="35"/>
    </row>
    <row r="359" spans="1:8" ht="162.75" hidden="1" customHeight="1" x14ac:dyDescent="0.3">
      <c r="A359" s="148"/>
      <c r="B359" s="14"/>
      <c r="C359" s="171"/>
      <c r="D359" s="171"/>
      <c r="E359" s="171"/>
      <c r="F359" s="5"/>
      <c r="G359" s="35" t="e">
        <f>#REF!-#REF!</f>
        <v>#REF!</v>
      </c>
      <c r="H359" s="35"/>
    </row>
    <row r="360" spans="1:8" hidden="1" x14ac:dyDescent="0.3">
      <c r="A360" s="154"/>
      <c r="B360" s="14"/>
      <c r="C360" s="171"/>
      <c r="D360" s="171"/>
      <c r="E360" s="171"/>
      <c r="F360" s="4"/>
      <c r="G360" s="35" t="e">
        <f>#REF!-#REF!</f>
        <v>#REF!</v>
      </c>
      <c r="H360" s="35"/>
    </row>
    <row r="361" spans="1:8" hidden="1" x14ac:dyDescent="0.3">
      <c r="A361" s="154"/>
      <c r="B361" s="14"/>
      <c r="C361" s="171"/>
      <c r="D361" s="171"/>
      <c r="E361" s="171"/>
      <c r="F361" s="4"/>
      <c r="G361" s="35" t="e">
        <f>#REF!-#REF!</f>
        <v>#REF!</v>
      </c>
      <c r="H361" s="35"/>
    </row>
    <row r="362" spans="1:8" ht="70.5" hidden="1" customHeight="1" x14ac:dyDescent="0.3">
      <c r="A362" s="154"/>
      <c r="B362" s="14"/>
      <c r="C362" s="171"/>
      <c r="D362" s="171"/>
      <c r="E362" s="171"/>
      <c r="F362" s="4"/>
      <c r="G362" s="35" t="e">
        <f>#REF!-#REF!</f>
        <v>#REF!</v>
      </c>
      <c r="H362" s="35"/>
    </row>
    <row r="363" spans="1:8" hidden="1" x14ac:dyDescent="0.3">
      <c r="A363" s="154"/>
      <c r="B363" s="14"/>
      <c r="C363" s="171"/>
      <c r="D363" s="171"/>
      <c r="E363" s="171"/>
      <c r="F363" s="5"/>
      <c r="G363" s="35" t="e">
        <f>#REF!-#REF!</f>
        <v>#REF!</v>
      </c>
      <c r="H363" s="35"/>
    </row>
    <row r="364" spans="1:8" hidden="1" x14ac:dyDescent="0.3">
      <c r="A364" s="148"/>
      <c r="B364" s="14"/>
      <c r="C364" s="171"/>
      <c r="D364" s="171"/>
      <c r="E364" s="171"/>
      <c r="F364" s="5"/>
      <c r="G364" s="35" t="e">
        <f>#REF!-#REF!</f>
        <v>#REF!</v>
      </c>
      <c r="H364" s="35"/>
    </row>
    <row r="365" spans="1:8" hidden="1" x14ac:dyDescent="0.3">
      <c r="A365" s="148"/>
      <c r="B365" s="14"/>
      <c r="C365" s="171"/>
      <c r="D365" s="171"/>
      <c r="E365" s="171"/>
      <c r="F365" s="5"/>
      <c r="G365" s="35" t="e">
        <f>#REF!-#REF!</f>
        <v>#REF!</v>
      </c>
      <c r="H365" s="35"/>
    </row>
    <row r="366" spans="1:8" hidden="1" x14ac:dyDescent="0.3">
      <c r="A366" s="148"/>
      <c r="B366" s="14"/>
      <c r="C366" s="171"/>
      <c r="D366" s="171"/>
      <c r="E366" s="84"/>
      <c r="F366" s="5"/>
      <c r="G366" s="35" t="e">
        <f>#REF!-#REF!</f>
        <v>#REF!</v>
      </c>
      <c r="H366" s="35"/>
    </row>
    <row r="367" spans="1:8" hidden="1" x14ac:dyDescent="0.3">
      <c r="A367" s="148"/>
      <c r="B367" s="14"/>
      <c r="C367" s="171"/>
      <c r="D367" s="171"/>
      <c r="E367" s="84"/>
      <c r="F367" s="5"/>
      <c r="G367" s="35" t="e">
        <f>#REF!-#REF!</f>
        <v>#REF!</v>
      </c>
      <c r="H367" s="35"/>
    </row>
    <row r="368" spans="1:8" hidden="1" x14ac:dyDescent="0.3">
      <c r="A368" s="148"/>
      <c r="B368" s="14"/>
      <c r="C368" s="171"/>
      <c r="D368" s="171"/>
      <c r="E368" s="84"/>
      <c r="F368" s="5"/>
      <c r="G368" s="35" t="e">
        <f>#REF!-#REF!</f>
        <v>#REF!</v>
      </c>
      <c r="H368" s="35"/>
    </row>
    <row r="369" spans="1:8" hidden="1" x14ac:dyDescent="0.3">
      <c r="A369" s="148"/>
      <c r="B369" s="14"/>
      <c r="C369" s="171"/>
      <c r="D369" s="171"/>
      <c r="E369" s="84"/>
      <c r="F369" s="5"/>
      <c r="G369" s="35" t="e">
        <f>#REF!-#REF!</f>
        <v>#REF!</v>
      </c>
      <c r="H369" s="35"/>
    </row>
    <row r="370" spans="1:8" hidden="1" x14ac:dyDescent="0.3">
      <c r="A370" s="148"/>
      <c r="B370" s="14"/>
      <c r="C370" s="171"/>
      <c r="D370" s="171"/>
      <c r="E370" s="84"/>
      <c r="F370" s="5"/>
      <c r="G370" s="35" t="e">
        <f>#REF!-#REF!</f>
        <v>#REF!</v>
      </c>
      <c r="H370" s="35"/>
    </row>
    <row r="371" spans="1:8" hidden="1" x14ac:dyDescent="0.3">
      <c r="A371" s="148"/>
      <c r="B371" s="14"/>
      <c r="C371" s="171"/>
      <c r="D371" s="171"/>
      <c r="E371" s="84"/>
      <c r="F371" s="5"/>
      <c r="G371" s="35" t="e">
        <f>#REF!-#REF!</f>
        <v>#REF!</v>
      </c>
      <c r="H371" s="35"/>
    </row>
    <row r="372" spans="1:8" hidden="1" x14ac:dyDescent="0.3">
      <c r="A372" s="148"/>
      <c r="B372" s="14"/>
      <c r="C372" s="171"/>
      <c r="D372" s="171"/>
      <c r="E372" s="84"/>
      <c r="F372" s="5"/>
      <c r="G372" s="35" t="e">
        <f>#REF!-#REF!</f>
        <v>#REF!</v>
      </c>
      <c r="H372" s="35"/>
    </row>
    <row r="373" spans="1:8" hidden="1" x14ac:dyDescent="0.3">
      <c r="A373" s="148"/>
      <c r="B373" s="14"/>
      <c r="C373" s="171"/>
      <c r="D373" s="171"/>
      <c r="E373" s="84"/>
      <c r="F373" s="5"/>
      <c r="G373" s="35" t="e">
        <f>#REF!-#REF!</f>
        <v>#REF!</v>
      </c>
      <c r="H373" s="35"/>
    </row>
    <row r="374" spans="1:8" hidden="1" x14ac:dyDescent="0.3">
      <c r="A374" s="148"/>
      <c r="B374" s="14"/>
      <c r="C374" s="171"/>
      <c r="D374" s="171"/>
      <c r="E374" s="84"/>
      <c r="F374" s="5"/>
      <c r="G374" s="35" t="e">
        <f>#REF!-#REF!</f>
        <v>#REF!</v>
      </c>
      <c r="H374" s="35"/>
    </row>
    <row r="375" spans="1:8" hidden="1" x14ac:dyDescent="0.3">
      <c r="A375" s="148"/>
      <c r="B375" s="14"/>
      <c r="C375" s="171"/>
      <c r="D375" s="171"/>
      <c r="E375" s="84"/>
      <c r="F375" s="5"/>
      <c r="G375" s="35" t="e">
        <f>#REF!-#REF!</f>
        <v>#REF!</v>
      </c>
      <c r="H375" s="35"/>
    </row>
    <row r="376" spans="1:8" hidden="1" x14ac:dyDescent="0.3">
      <c r="A376" s="148"/>
      <c r="B376" s="14"/>
      <c r="C376" s="171"/>
      <c r="D376" s="171"/>
      <c r="E376" s="84"/>
      <c r="F376" s="5"/>
      <c r="G376" s="35" t="e">
        <f>#REF!-#REF!</f>
        <v>#REF!</v>
      </c>
      <c r="H376" s="35"/>
    </row>
    <row r="377" spans="1:8" hidden="1" x14ac:dyDescent="0.3">
      <c r="A377" s="148"/>
      <c r="B377" s="14"/>
      <c r="C377" s="171"/>
      <c r="D377" s="171"/>
      <c r="E377" s="84"/>
      <c r="F377" s="5"/>
      <c r="G377" s="35" t="e">
        <f>#REF!-#REF!</f>
        <v>#REF!</v>
      </c>
      <c r="H377" s="35"/>
    </row>
    <row r="378" spans="1:8" hidden="1" x14ac:dyDescent="0.3">
      <c r="A378" s="148"/>
      <c r="B378" s="38"/>
      <c r="C378" s="84"/>
      <c r="D378" s="171"/>
      <c r="E378" s="84"/>
      <c r="F378" s="5"/>
      <c r="G378" s="35" t="e">
        <f>#REF!-#REF!</f>
        <v>#REF!</v>
      </c>
      <c r="H378" s="35"/>
    </row>
    <row r="379" spans="1:8" hidden="1" x14ac:dyDescent="0.3">
      <c r="A379" s="148"/>
      <c r="B379" s="38"/>
      <c r="C379" s="84"/>
      <c r="D379" s="171"/>
      <c r="E379" s="84"/>
      <c r="F379" s="5"/>
      <c r="G379" s="35" t="e">
        <f>#REF!-#REF!</f>
        <v>#REF!</v>
      </c>
      <c r="H379" s="35"/>
    </row>
    <row r="380" spans="1:8" hidden="1" x14ac:dyDescent="0.3">
      <c r="A380" s="148"/>
      <c r="B380" s="38"/>
      <c r="C380" s="84"/>
      <c r="D380" s="171"/>
      <c r="E380" s="84"/>
      <c r="F380" s="11"/>
      <c r="G380" s="35" t="e">
        <f>#REF!-#REF!</f>
        <v>#REF!</v>
      </c>
      <c r="H380" s="35"/>
    </row>
    <row r="381" spans="1:8" hidden="1" x14ac:dyDescent="0.3">
      <c r="A381" s="148"/>
      <c r="B381" s="38"/>
      <c r="C381" s="84"/>
      <c r="D381" s="171"/>
      <c r="E381" s="84"/>
      <c r="F381" s="5"/>
      <c r="G381" s="35" t="e">
        <f>#REF!-#REF!</f>
        <v>#REF!</v>
      </c>
      <c r="H381" s="35"/>
    </row>
    <row r="382" spans="1:8" ht="46.8" hidden="1" x14ac:dyDescent="0.3">
      <c r="A382" s="148" t="s">
        <v>90</v>
      </c>
      <c r="B382" s="10" t="s">
        <v>208</v>
      </c>
      <c r="C382" s="135">
        <f>C388+C383</f>
        <v>0</v>
      </c>
      <c r="D382" s="135">
        <f t="shared" ref="D382:E382" si="78">D388+D383</f>
        <v>0</v>
      </c>
      <c r="E382" s="135">
        <f t="shared" si="78"/>
        <v>0</v>
      </c>
      <c r="F382" s="37"/>
      <c r="G382" s="35" t="e">
        <f>#REF!-#REF!</f>
        <v>#REF!</v>
      </c>
      <c r="H382" s="35"/>
    </row>
    <row r="383" spans="1:8" hidden="1" x14ac:dyDescent="0.3">
      <c r="A383" s="148"/>
      <c r="B383" s="18" t="s">
        <v>2</v>
      </c>
      <c r="C383" s="136">
        <f>SUM(C384:C387)</f>
        <v>0</v>
      </c>
      <c r="D383" s="136">
        <f t="shared" ref="D383:E383" si="79">SUM(D384:D387)</f>
        <v>0</v>
      </c>
      <c r="E383" s="136">
        <f t="shared" si="79"/>
        <v>0</v>
      </c>
      <c r="F383" s="37"/>
      <c r="G383" s="35" t="e">
        <f>#REF!-#REF!</f>
        <v>#REF!</v>
      </c>
      <c r="H383" s="35"/>
    </row>
    <row r="384" spans="1:8" hidden="1" x14ac:dyDescent="0.3">
      <c r="A384" s="148"/>
      <c r="B384" s="14"/>
      <c r="C384" s="171"/>
      <c r="D384" s="84"/>
      <c r="E384" s="84"/>
      <c r="F384" s="11"/>
      <c r="G384" s="35" t="e">
        <f>#REF!-#REF!</f>
        <v>#REF!</v>
      </c>
      <c r="H384" s="35"/>
    </row>
    <row r="385" spans="1:8" hidden="1" x14ac:dyDescent="0.3">
      <c r="A385" s="148"/>
      <c r="B385" s="14"/>
      <c r="C385" s="171"/>
      <c r="D385" s="171"/>
      <c r="E385" s="171"/>
      <c r="F385" s="5"/>
      <c r="G385" s="35" t="e">
        <f>#REF!-#REF!</f>
        <v>#REF!</v>
      </c>
      <c r="H385" s="35"/>
    </row>
    <row r="386" spans="1:8" hidden="1" x14ac:dyDescent="0.3">
      <c r="A386" s="148"/>
      <c r="B386" s="64"/>
      <c r="C386" s="135"/>
      <c r="D386" s="135"/>
      <c r="E386" s="135"/>
      <c r="F386" s="37"/>
      <c r="G386" s="35" t="e">
        <f>#REF!-#REF!</f>
        <v>#REF!</v>
      </c>
      <c r="H386" s="35"/>
    </row>
    <row r="387" spans="1:8" hidden="1" x14ac:dyDescent="0.3">
      <c r="A387" s="148"/>
      <c r="B387" s="10"/>
      <c r="C387" s="135"/>
      <c r="D387" s="135"/>
      <c r="E387" s="135"/>
      <c r="F387" s="37"/>
      <c r="G387" s="35" t="e">
        <f>#REF!-#REF!</f>
        <v>#REF!</v>
      </c>
      <c r="H387" s="35"/>
    </row>
    <row r="388" spans="1:8" ht="31.2" hidden="1" x14ac:dyDescent="0.3">
      <c r="A388" s="155"/>
      <c r="B388" s="72" t="s">
        <v>257</v>
      </c>
      <c r="C388" s="76">
        <f>C389</f>
        <v>0</v>
      </c>
      <c r="D388" s="76">
        <f t="shared" ref="D388:E388" si="80">D389</f>
        <v>0</v>
      </c>
      <c r="E388" s="76">
        <f t="shared" si="80"/>
        <v>0</v>
      </c>
      <c r="F388" s="15"/>
      <c r="G388" s="35" t="e">
        <f>#REF!-#REF!</f>
        <v>#REF!</v>
      </c>
      <c r="H388" s="35"/>
    </row>
    <row r="389" spans="1:8" hidden="1" x14ac:dyDescent="0.3">
      <c r="A389" s="154"/>
      <c r="B389" s="64"/>
      <c r="C389" s="135"/>
      <c r="D389" s="135"/>
      <c r="E389" s="135"/>
      <c r="F389" s="37"/>
      <c r="G389" s="35" t="e">
        <f>#REF!-#REF!</f>
        <v>#REF!</v>
      </c>
      <c r="H389" s="35"/>
    </row>
    <row r="390" spans="1:8" ht="62.4" hidden="1" x14ac:dyDescent="0.3">
      <c r="A390" s="148" t="s">
        <v>154</v>
      </c>
      <c r="B390" s="58" t="s">
        <v>155</v>
      </c>
      <c r="C390" s="137">
        <f>C391</f>
        <v>0</v>
      </c>
      <c r="D390" s="137">
        <f t="shared" ref="D390:E390" si="81">D391</f>
        <v>0</v>
      </c>
      <c r="E390" s="137">
        <f t="shared" si="81"/>
        <v>0</v>
      </c>
      <c r="F390" s="15"/>
      <c r="G390" s="35" t="e">
        <f>#REF!-#REF!</f>
        <v>#REF!</v>
      </c>
      <c r="H390" s="35"/>
    </row>
    <row r="391" spans="1:8" ht="31.2" hidden="1" x14ac:dyDescent="0.3">
      <c r="A391" s="155"/>
      <c r="B391" s="38" t="s">
        <v>59</v>
      </c>
      <c r="C391" s="76">
        <f>SUM(C392:C395)</f>
        <v>0</v>
      </c>
      <c r="D391" s="76">
        <f t="shared" ref="D391:E391" si="82">SUM(D392:D395)</f>
        <v>0</v>
      </c>
      <c r="E391" s="76">
        <f t="shared" si="82"/>
        <v>0</v>
      </c>
      <c r="F391" s="15"/>
      <c r="G391" s="35" t="e">
        <f>#REF!-#REF!</f>
        <v>#REF!</v>
      </c>
      <c r="H391" s="35"/>
    </row>
    <row r="392" spans="1:8" hidden="1" x14ac:dyDescent="0.3">
      <c r="A392" s="155"/>
      <c r="B392" s="72"/>
      <c r="C392" s="76"/>
      <c r="D392" s="76"/>
      <c r="E392" s="76"/>
      <c r="F392" s="25"/>
      <c r="G392" s="35" t="e">
        <f>#REF!-#REF!</f>
        <v>#REF!</v>
      </c>
      <c r="H392" s="35"/>
    </row>
    <row r="393" spans="1:8" hidden="1" x14ac:dyDescent="0.3">
      <c r="A393" s="155"/>
      <c r="B393" s="72"/>
      <c r="C393" s="76"/>
      <c r="D393" s="76"/>
      <c r="E393" s="76"/>
      <c r="F393" s="25"/>
      <c r="G393" s="35" t="e">
        <f>#REF!-#REF!</f>
        <v>#REF!</v>
      </c>
      <c r="H393" s="35"/>
    </row>
    <row r="394" spans="1:8" hidden="1" x14ac:dyDescent="0.3">
      <c r="A394" s="155"/>
      <c r="B394" s="72"/>
      <c r="C394" s="76"/>
      <c r="D394" s="76"/>
      <c r="E394" s="76"/>
      <c r="F394" s="25"/>
      <c r="G394" s="35" t="e">
        <f>#REF!-#REF!</f>
        <v>#REF!</v>
      </c>
      <c r="H394" s="35"/>
    </row>
    <row r="395" spans="1:8" hidden="1" x14ac:dyDescent="0.3">
      <c r="A395" s="155"/>
      <c r="B395" s="72"/>
      <c r="C395" s="76"/>
      <c r="D395" s="76"/>
      <c r="E395" s="76"/>
      <c r="F395" s="173"/>
      <c r="G395" s="35" t="e">
        <f>#REF!-#REF!</f>
        <v>#REF!</v>
      </c>
      <c r="H395" s="35"/>
    </row>
    <row r="396" spans="1:8" ht="48" hidden="1" customHeight="1" x14ac:dyDescent="0.3">
      <c r="A396" s="148" t="s">
        <v>91</v>
      </c>
      <c r="B396" s="58" t="s">
        <v>36</v>
      </c>
      <c r="C396" s="101">
        <f>C397+C403+C406</f>
        <v>0</v>
      </c>
      <c r="D396" s="101">
        <f>D397+D403+D406</f>
        <v>0</v>
      </c>
      <c r="E396" s="101">
        <f>E397+E403+E406</f>
        <v>0</v>
      </c>
      <c r="F396" s="15"/>
      <c r="G396" s="35" t="e">
        <f>#REF!-#REF!</f>
        <v>#REF!</v>
      </c>
      <c r="H396" s="35"/>
    </row>
    <row r="397" spans="1:8" ht="81" customHeight="1" x14ac:dyDescent="0.3">
      <c r="A397" s="148" t="s">
        <v>61</v>
      </c>
      <c r="B397" s="58" t="s">
        <v>46</v>
      </c>
      <c r="C397" s="101">
        <f>C398</f>
        <v>0</v>
      </c>
      <c r="D397" s="101">
        <f t="shared" ref="D397:E397" si="83">D398</f>
        <v>0</v>
      </c>
      <c r="E397" s="101">
        <f t="shared" si="83"/>
        <v>0</v>
      </c>
      <c r="F397" s="15"/>
      <c r="G397" s="35" t="e">
        <f>#REF!-#REF!</f>
        <v>#REF!</v>
      </c>
      <c r="H397" s="35"/>
    </row>
    <row r="398" spans="1:8" ht="32.4" customHeight="1" x14ac:dyDescent="0.3">
      <c r="A398" s="148"/>
      <c r="B398" s="38" t="s">
        <v>57</v>
      </c>
      <c r="C398" s="84">
        <f>SUM(C399:C402)</f>
        <v>0</v>
      </c>
      <c r="D398" s="84">
        <f>SUM(D399:D402)</f>
        <v>0</v>
      </c>
      <c r="E398" s="84">
        <f>SUM(E399:E402)</f>
        <v>0</v>
      </c>
      <c r="F398" s="15"/>
      <c r="G398" s="35" t="e">
        <f>#REF!-#REF!</f>
        <v>#REF!</v>
      </c>
      <c r="H398" s="35"/>
    </row>
    <row r="399" spans="1:8" ht="83.4" hidden="1" customHeight="1" x14ac:dyDescent="0.3">
      <c r="A399" s="148"/>
      <c r="B399" s="64"/>
      <c r="C399" s="171"/>
      <c r="D399" s="171"/>
      <c r="E399" s="171"/>
      <c r="F399" s="170"/>
      <c r="G399" s="35" t="e">
        <f>#REF!-#REF!</f>
        <v>#REF!</v>
      </c>
      <c r="H399" s="35"/>
    </row>
    <row r="400" spans="1:8" hidden="1" x14ac:dyDescent="0.3">
      <c r="A400" s="148"/>
      <c r="B400" s="64"/>
      <c r="C400" s="171"/>
      <c r="D400" s="171"/>
      <c r="E400" s="171"/>
      <c r="F400" s="170"/>
      <c r="G400" s="35" t="e">
        <f>#REF!-#REF!</f>
        <v>#REF!</v>
      </c>
      <c r="H400" s="35"/>
    </row>
    <row r="401" spans="1:8" hidden="1" x14ac:dyDescent="0.3">
      <c r="A401" s="148"/>
      <c r="B401" s="64"/>
      <c r="C401" s="171"/>
      <c r="D401" s="171"/>
      <c r="E401" s="171"/>
      <c r="F401" s="170"/>
      <c r="G401" s="35" t="e">
        <f>#REF!-#REF!</f>
        <v>#REF!</v>
      </c>
      <c r="H401" s="35"/>
    </row>
    <row r="402" spans="1:8" hidden="1" x14ac:dyDescent="0.3">
      <c r="A402" s="148"/>
      <c r="B402" s="14"/>
      <c r="C402" s="171"/>
      <c r="D402" s="171"/>
      <c r="E402" s="171"/>
      <c r="F402" s="170"/>
      <c r="G402" s="35" t="e">
        <f>#REF!-#REF!</f>
        <v>#REF!</v>
      </c>
      <c r="H402" s="35"/>
    </row>
    <row r="403" spans="1:8" ht="46.8" hidden="1" x14ac:dyDescent="0.3">
      <c r="A403" s="148" t="s">
        <v>92</v>
      </c>
      <c r="B403" s="58" t="s">
        <v>209</v>
      </c>
      <c r="C403" s="101">
        <f>C404</f>
        <v>0</v>
      </c>
      <c r="D403" s="101">
        <f t="shared" ref="D403:E404" si="84">D404</f>
        <v>0</v>
      </c>
      <c r="E403" s="101">
        <f t="shared" si="84"/>
        <v>0</v>
      </c>
      <c r="F403" s="15"/>
      <c r="G403" s="35" t="e">
        <f>#REF!-#REF!</f>
        <v>#REF!</v>
      </c>
      <c r="H403" s="35"/>
    </row>
    <row r="404" spans="1:8" ht="46.8" hidden="1" x14ac:dyDescent="0.3">
      <c r="A404" s="148"/>
      <c r="B404" s="38" t="s">
        <v>57</v>
      </c>
      <c r="C404" s="84">
        <f>C405</f>
        <v>0</v>
      </c>
      <c r="D404" s="84">
        <f t="shared" si="84"/>
        <v>0</v>
      </c>
      <c r="E404" s="84">
        <f t="shared" si="84"/>
        <v>0</v>
      </c>
      <c r="F404" s="11"/>
      <c r="G404" s="35" t="e">
        <f>#REF!-#REF!</f>
        <v>#REF!</v>
      </c>
      <c r="H404" s="35"/>
    </row>
    <row r="405" spans="1:8" hidden="1" x14ac:dyDescent="0.3">
      <c r="A405" s="148"/>
      <c r="B405" s="14"/>
      <c r="C405" s="171"/>
      <c r="D405" s="171"/>
      <c r="E405" s="171"/>
      <c r="F405" s="15"/>
      <c r="G405" s="35" t="e">
        <f>#REF!-#REF!</f>
        <v>#REF!</v>
      </c>
      <c r="H405" s="35"/>
    </row>
    <row r="406" spans="1:8" ht="49.2" hidden="1" customHeight="1" x14ac:dyDescent="0.3">
      <c r="A406" s="148" t="s">
        <v>92</v>
      </c>
      <c r="B406" s="58" t="s">
        <v>209</v>
      </c>
      <c r="C406" s="101">
        <f>SUM(C407)</f>
        <v>0</v>
      </c>
      <c r="D406" s="101">
        <f t="shared" ref="D406:E406" si="85">SUM(D407)</f>
        <v>0</v>
      </c>
      <c r="E406" s="101">
        <f t="shared" si="85"/>
        <v>0</v>
      </c>
      <c r="F406" s="15"/>
      <c r="G406" s="35" t="e">
        <f>#REF!-#REF!</f>
        <v>#REF!</v>
      </c>
      <c r="H406" s="35"/>
    </row>
    <row r="407" spans="1:8" ht="33" hidden="1" customHeight="1" x14ac:dyDescent="0.3">
      <c r="A407" s="148"/>
      <c r="B407" s="38" t="s">
        <v>57</v>
      </c>
      <c r="C407" s="171">
        <f>SUM(C408:C411)</f>
        <v>0</v>
      </c>
      <c r="D407" s="171">
        <f t="shared" ref="D407:E407" si="86">SUM(D408:D411)</f>
        <v>0</v>
      </c>
      <c r="E407" s="171">
        <f t="shared" si="86"/>
        <v>0</v>
      </c>
      <c r="F407" s="15"/>
      <c r="G407" s="35" t="e">
        <f>#REF!-#REF!</f>
        <v>#REF!</v>
      </c>
      <c r="H407" s="35"/>
    </row>
    <row r="408" spans="1:8" ht="126" hidden="1" customHeight="1" x14ac:dyDescent="0.3">
      <c r="A408" s="148"/>
      <c r="B408" s="172"/>
      <c r="C408" s="171"/>
      <c r="D408" s="171"/>
      <c r="E408" s="171"/>
      <c r="F408" s="15"/>
      <c r="G408" s="35" t="e">
        <f>#REF!-#REF!</f>
        <v>#REF!</v>
      </c>
      <c r="H408" s="35"/>
    </row>
    <row r="409" spans="1:8" hidden="1" x14ac:dyDescent="0.3">
      <c r="A409" s="148"/>
      <c r="B409" s="172"/>
      <c r="C409" s="171"/>
      <c r="D409" s="171"/>
      <c r="E409" s="171"/>
      <c r="F409" s="15"/>
      <c r="G409" s="35" t="e">
        <f>#REF!-#REF!</f>
        <v>#REF!</v>
      </c>
      <c r="H409" s="35"/>
    </row>
    <row r="410" spans="1:8" hidden="1" x14ac:dyDescent="0.3">
      <c r="A410" s="148"/>
      <c r="B410" s="172"/>
      <c r="C410" s="171"/>
      <c r="D410" s="171"/>
      <c r="E410" s="171"/>
      <c r="F410" s="15"/>
      <c r="G410" s="35" t="e">
        <f>#REF!-#REF!</f>
        <v>#REF!</v>
      </c>
      <c r="H410" s="35"/>
    </row>
    <row r="411" spans="1:8" hidden="1" x14ac:dyDescent="0.3">
      <c r="A411" s="148"/>
      <c r="B411" s="172"/>
      <c r="C411" s="171"/>
      <c r="D411" s="171"/>
      <c r="E411" s="171"/>
      <c r="F411" s="15"/>
      <c r="G411" s="35" t="e">
        <f>#REF!-#REF!</f>
        <v>#REF!</v>
      </c>
      <c r="H411" s="35"/>
    </row>
    <row r="412" spans="1:8" ht="49.95" customHeight="1" x14ac:dyDescent="0.3">
      <c r="A412" s="148" t="s">
        <v>93</v>
      </c>
      <c r="B412" s="36" t="s">
        <v>32</v>
      </c>
      <c r="C412" s="101">
        <f>C413+C420</f>
        <v>0</v>
      </c>
      <c r="D412" s="101">
        <f>D413+D420</f>
        <v>103777628</v>
      </c>
      <c r="E412" s="101">
        <f>E413+E420</f>
        <v>0</v>
      </c>
      <c r="F412" s="15"/>
      <c r="G412" s="35" t="e">
        <f>#REF!-#REF!</f>
        <v>#REF!</v>
      </c>
      <c r="H412" s="35"/>
    </row>
    <row r="413" spans="1:8" ht="49.95" customHeight="1" x14ac:dyDescent="0.3">
      <c r="A413" s="148" t="s">
        <v>94</v>
      </c>
      <c r="B413" s="39" t="s">
        <v>33</v>
      </c>
      <c r="C413" s="122">
        <f>C414</f>
        <v>0</v>
      </c>
      <c r="D413" s="122">
        <f t="shared" ref="D413:E413" si="87">D414</f>
        <v>96380367</v>
      </c>
      <c r="E413" s="122">
        <f t="shared" si="87"/>
        <v>0</v>
      </c>
      <c r="F413" s="15"/>
      <c r="G413" s="35" t="e">
        <f>#REF!-#REF!</f>
        <v>#REF!</v>
      </c>
      <c r="H413" s="35"/>
    </row>
    <row r="414" spans="1:8" ht="50.25" customHeight="1" x14ac:dyDescent="0.3">
      <c r="A414" s="156"/>
      <c r="B414" s="38" t="s">
        <v>72</v>
      </c>
      <c r="C414" s="123">
        <f>SUM(C415:C419)</f>
        <v>0</v>
      </c>
      <c r="D414" s="123">
        <f>SUM(D415:D419)</f>
        <v>96380367</v>
      </c>
      <c r="E414" s="123">
        <f>SUM(E415:E419)</f>
        <v>0</v>
      </c>
      <c r="F414" s="79"/>
      <c r="G414" s="35" t="e">
        <f>#REF!-#REF!</f>
        <v>#REF!</v>
      </c>
      <c r="H414" s="35"/>
    </row>
    <row r="415" spans="1:8" ht="55.5" customHeight="1" x14ac:dyDescent="0.3">
      <c r="A415" s="148"/>
      <c r="B415" s="22" t="s">
        <v>321</v>
      </c>
      <c r="C415" s="124"/>
      <c r="D415" s="171">
        <v>2560367</v>
      </c>
      <c r="E415" s="171"/>
      <c r="F415" s="15" t="s">
        <v>373</v>
      </c>
      <c r="G415" s="35" t="e">
        <f>#REF!-#REF!</f>
        <v>#REF!</v>
      </c>
      <c r="H415" s="35"/>
    </row>
    <row r="416" spans="1:8" hidden="1" x14ac:dyDescent="0.3">
      <c r="A416" s="148"/>
      <c r="B416" s="22"/>
      <c r="C416" s="124"/>
      <c r="D416" s="171"/>
      <c r="E416" s="171"/>
      <c r="F416" s="5"/>
      <c r="G416" s="35" t="e">
        <f>#REF!-#REF!</f>
        <v>#REF!</v>
      </c>
      <c r="H416" s="35"/>
    </row>
    <row r="417" spans="1:8" ht="34.950000000000003" customHeight="1" x14ac:dyDescent="0.3">
      <c r="A417" s="148"/>
      <c r="B417" s="22" t="s">
        <v>322</v>
      </c>
      <c r="C417" s="138"/>
      <c r="D417" s="171">
        <v>20000000</v>
      </c>
      <c r="E417" s="171"/>
      <c r="F417" s="5" t="s">
        <v>338</v>
      </c>
      <c r="G417" s="35" t="e">
        <f>#REF!-#REF!</f>
        <v>#REF!</v>
      </c>
      <c r="H417" s="35"/>
    </row>
    <row r="418" spans="1:8" ht="35.25" customHeight="1" x14ac:dyDescent="0.3">
      <c r="A418" s="148"/>
      <c r="B418" s="22" t="s">
        <v>322</v>
      </c>
      <c r="C418" s="124"/>
      <c r="D418" s="171">
        <v>73820000</v>
      </c>
      <c r="E418" s="171"/>
      <c r="F418" s="5" t="s">
        <v>374</v>
      </c>
      <c r="G418" s="35" t="e">
        <f>#REF!-#REF!</f>
        <v>#REF!</v>
      </c>
      <c r="H418" s="35"/>
    </row>
    <row r="419" spans="1:8" hidden="1" x14ac:dyDescent="0.3">
      <c r="A419" s="148"/>
      <c r="B419" s="22"/>
      <c r="C419" s="124"/>
      <c r="D419" s="171"/>
      <c r="E419" s="171"/>
      <c r="F419" s="5"/>
      <c r="G419" s="35" t="e">
        <f>#REF!-#REF!</f>
        <v>#REF!</v>
      </c>
      <c r="H419" s="35"/>
    </row>
    <row r="420" spans="1:8" ht="63.6" customHeight="1" x14ac:dyDescent="0.3">
      <c r="A420" s="148" t="s">
        <v>179</v>
      </c>
      <c r="B420" s="36" t="s">
        <v>210</v>
      </c>
      <c r="C420" s="101">
        <f>C421+C423</f>
        <v>0</v>
      </c>
      <c r="D420" s="101">
        <f t="shared" ref="D420:E420" si="88">D421+D423</f>
        <v>7397261</v>
      </c>
      <c r="E420" s="101">
        <f t="shared" si="88"/>
        <v>0</v>
      </c>
      <c r="F420" s="15"/>
      <c r="G420" s="35" t="e">
        <f>#REF!-#REF!</f>
        <v>#REF!</v>
      </c>
      <c r="H420" s="35"/>
    </row>
    <row r="421" spans="1:8" ht="51" customHeight="1" x14ac:dyDescent="0.3">
      <c r="A421" s="148"/>
      <c r="B421" s="38" t="s">
        <v>72</v>
      </c>
      <c r="C421" s="84">
        <f>C422</f>
        <v>0</v>
      </c>
      <c r="D421" s="84">
        <f t="shared" ref="D421:E421" si="89">D422</f>
        <v>7397261</v>
      </c>
      <c r="E421" s="84">
        <f t="shared" si="89"/>
        <v>0</v>
      </c>
      <c r="F421" s="15"/>
      <c r="G421" s="35" t="e">
        <f>#REF!-#REF!</f>
        <v>#REF!</v>
      </c>
      <c r="H421" s="35"/>
    </row>
    <row r="422" spans="1:8" ht="31.2" x14ac:dyDescent="0.3">
      <c r="A422" s="148"/>
      <c r="B422" s="14"/>
      <c r="C422" s="171"/>
      <c r="D422" s="171">
        <v>7397261</v>
      </c>
      <c r="E422" s="171"/>
      <c r="F422" s="5" t="s">
        <v>343</v>
      </c>
      <c r="G422" s="35" t="e">
        <f>#REF!-#REF!</f>
        <v>#REF!</v>
      </c>
      <c r="H422" s="35"/>
    </row>
    <row r="423" spans="1:8" ht="31.2" hidden="1" x14ac:dyDescent="0.3">
      <c r="A423" s="148"/>
      <c r="B423" s="38" t="s">
        <v>257</v>
      </c>
      <c r="C423" s="84">
        <f>SUM(C424:C428)</f>
        <v>0</v>
      </c>
      <c r="D423" s="84">
        <f t="shared" ref="D423:E423" si="90">SUM(D424:D428)</f>
        <v>0</v>
      </c>
      <c r="E423" s="84">
        <f t="shared" si="90"/>
        <v>0</v>
      </c>
      <c r="F423" s="15"/>
      <c r="G423" s="35" t="e">
        <f>#REF!-#REF!</f>
        <v>#REF!</v>
      </c>
      <c r="H423" s="35"/>
    </row>
    <row r="424" spans="1:8" hidden="1" x14ac:dyDescent="0.3">
      <c r="A424" s="148"/>
      <c r="B424" s="14"/>
      <c r="C424" s="171"/>
      <c r="D424" s="171"/>
      <c r="E424" s="171"/>
      <c r="F424" s="170"/>
      <c r="G424" s="35" t="e">
        <f>#REF!-#REF!</f>
        <v>#REF!</v>
      </c>
      <c r="H424" s="35"/>
    </row>
    <row r="425" spans="1:8" hidden="1" x14ac:dyDescent="0.3">
      <c r="A425" s="148"/>
      <c r="B425" s="14"/>
      <c r="C425" s="171"/>
      <c r="D425" s="171"/>
      <c r="E425" s="171"/>
      <c r="F425" s="170"/>
      <c r="G425" s="35" t="e">
        <f>#REF!-#REF!</f>
        <v>#REF!</v>
      </c>
      <c r="H425" s="35"/>
    </row>
    <row r="426" spans="1:8" hidden="1" x14ac:dyDescent="0.3">
      <c r="A426" s="148"/>
      <c r="B426" s="14"/>
      <c r="C426" s="171"/>
      <c r="D426" s="171"/>
      <c r="E426" s="171"/>
      <c r="F426" s="15"/>
      <c r="G426" s="35" t="e">
        <f>#REF!-#REF!</f>
        <v>#REF!</v>
      </c>
      <c r="H426" s="35"/>
    </row>
    <row r="427" spans="1:8" hidden="1" x14ac:dyDescent="0.3">
      <c r="A427" s="148"/>
      <c r="B427" s="14"/>
      <c r="C427" s="171"/>
      <c r="D427" s="171"/>
      <c r="E427" s="171"/>
      <c r="F427" s="15"/>
      <c r="G427" s="35" t="e">
        <f>#REF!-#REF!</f>
        <v>#REF!</v>
      </c>
      <c r="H427" s="35"/>
    </row>
    <row r="428" spans="1:8" hidden="1" x14ac:dyDescent="0.3">
      <c r="A428" s="148"/>
      <c r="B428" s="36"/>
      <c r="C428" s="101"/>
      <c r="D428" s="101"/>
      <c r="E428" s="101"/>
      <c r="F428" s="146"/>
      <c r="G428" s="35" t="e">
        <f>#REF!-#REF!</f>
        <v>#REF!</v>
      </c>
      <c r="H428" s="35"/>
    </row>
    <row r="429" spans="1:8" ht="65.400000000000006" customHeight="1" x14ac:dyDescent="0.3">
      <c r="A429" s="148" t="s">
        <v>95</v>
      </c>
      <c r="B429" s="36" t="s">
        <v>211</v>
      </c>
      <c r="C429" s="137">
        <f>C430+C444+C457+C465+C441</f>
        <v>0</v>
      </c>
      <c r="D429" s="137">
        <f>D430+D444+D457+D465+D441</f>
        <v>24013000</v>
      </c>
      <c r="E429" s="137">
        <f>E430+E444+E457+E465+E441</f>
        <v>542478208</v>
      </c>
      <c r="F429" s="15"/>
      <c r="G429" s="35" t="e">
        <f>#REF!-#REF!</f>
        <v>#REF!</v>
      </c>
      <c r="H429" s="35"/>
    </row>
    <row r="430" spans="1:8" ht="47.4" hidden="1" customHeight="1" x14ac:dyDescent="0.3">
      <c r="A430" s="148" t="s">
        <v>96</v>
      </c>
      <c r="B430" s="36" t="s">
        <v>212</v>
      </c>
      <c r="C430" s="139">
        <f>C431+C436+C439</f>
        <v>0</v>
      </c>
      <c r="D430" s="139">
        <f t="shared" ref="D430:E430" si="91">D431+D436+D439</f>
        <v>0</v>
      </c>
      <c r="E430" s="139">
        <f t="shared" si="91"/>
        <v>0</v>
      </c>
      <c r="F430" s="37"/>
      <c r="G430" s="35" t="e">
        <f>#REF!-#REF!</f>
        <v>#REF!</v>
      </c>
      <c r="H430" s="35"/>
    </row>
    <row r="431" spans="1:8" ht="62.4" hidden="1" x14ac:dyDescent="0.3">
      <c r="A431" s="148"/>
      <c r="B431" s="38" t="s">
        <v>71</v>
      </c>
      <c r="C431" s="84">
        <f>SUM(C432:C435)</f>
        <v>0</v>
      </c>
      <c r="D431" s="84">
        <f t="shared" ref="D431:E431" si="92">SUM(D432:D435)</f>
        <v>0</v>
      </c>
      <c r="E431" s="84">
        <f t="shared" si="92"/>
        <v>0</v>
      </c>
      <c r="F431" s="11"/>
      <c r="G431" s="35" t="e">
        <f>#REF!-#REF!</f>
        <v>#REF!</v>
      </c>
      <c r="H431" s="35"/>
    </row>
    <row r="432" spans="1:8" ht="292.5" hidden="1" customHeight="1" x14ac:dyDescent="0.3">
      <c r="A432" s="148"/>
      <c r="B432" s="7"/>
      <c r="C432" s="171"/>
      <c r="D432" s="171"/>
      <c r="E432" s="171"/>
      <c r="F432" s="5"/>
      <c r="G432" s="35" t="e">
        <f>#REF!-#REF!</f>
        <v>#REF!</v>
      </c>
      <c r="H432" s="35"/>
    </row>
    <row r="433" spans="1:8" hidden="1" x14ac:dyDescent="0.3">
      <c r="A433" s="148"/>
      <c r="B433" s="7"/>
      <c r="C433" s="171"/>
      <c r="D433" s="171"/>
      <c r="E433" s="171"/>
      <c r="F433" s="170"/>
      <c r="G433" s="35" t="e">
        <f>#REF!-#REF!</f>
        <v>#REF!</v>
      </c>
      <c r="H433" s="35"/>
    </row>
    <row r="434" spans="1:8" hidden="1" x14ac:dyDescent="0.3">
      <c r="A434" s="148"/>
      <c r="B434" s="7"/>
      <c r="C434" s="171"/>
      <c r="D434" s="171"/>
      <c r="E434" s="171"/>
      <c r="F434" s="170"/>
      <c r="G434" s="35" t="e">
        <f>#REF!-#REF!</f>
        <v>#REF!</v>
      </c>
      <c r="H434" s="35"/>
    </row>
    <row r="435" spans="1:8" hidden="1" x14ac:dyDescent="0.3">
      <c r="A435" s="148"/>
      <c r="B435" s="7"/>
      <c r="C435" s="84"/>
      <c r="D435" s="84"/>
      <c r="E435" s="84"/>
      <c r="F435" s="170"/>
      <c r="G435" s="35" t="e">
        <f>#REF!-#REF!</f>
        <v>#REF!</v>
      </c>
      <c r="H435" s="35"/>
    </row>
    <row r="436" spans="1:8" ht="31.2" hidden="1" x14ac:dyDescent="0.3">
      <c r="A436" s="148"/>
      <c r="B436" s="38" t="s">
        <v>257</v>
      </c>
      <c r="C436" s="84">
        <f>C437+C438</f>
        <v>0</v>
      </c>
      <c r="D436" s="84">
        <f t="shared" ref="D436:E436" si="93">D437+D438</f>
        <v>0</v>
      </c>
      <c r="E436" s="84">
        <f t="shared" si="93"/>
        <v>0</v>
      </c>
      <c r="F436" s="80"/>
      <c r="G436" s="35" t="e">
        <f>#REF!-#REF!</f>
        <v>#REF!</v>
      </c>
      <c r="H436" s="35"/>
    </row>
    <row r="437" spans="1:8" ht="130.19999999999999" hidden="1" customHeight="1" x14ac:dyDescent="0.3">
      <c r="A437" s="148"/>
      <c r="B437" s="7"/>
      <c r="C437" s="171"/>
      <c r="D437" s="171"/>
      <c r="E437" s="171"/>
      <c r="F437" s="5"/>
      <c r="G437" s="35" t="e">
        <f>#REF!-#REF!</f>
        <v>#REF!</v>
      </c>
      <c r="H437" s="35"/>
    </row>
    <row r="438" spans="1:8" hidden="1" x14ac:dyDescent="0.3">
      <c r="A438" s="148"/>
      <c r="B438" s="7"/>
      <c r="C438" s="171"/>
      <c r="D438" s="171"/>
      <c r="E438" s="171"/>
      <c r="F438" s="11"/>
      <c r="G438" s="35" t="e">
        <f>#REF!-#REF!</f>
        <v>#REF!</v>
      </c>
      <c r="H438" s="35"/>
    </row>
    <row r="439" spans="1:8" ht="46.8" hidden="1" x14ac:dyDescent="0.3">
      <c r="A439" s="148"/>
      <c r="B439" s="38" t="s">
        <v>57</v>
      </c>
      <c r="C439" s="84">
        <f>C440</f>
        <v>0</v>
      </c>
      <c r="D439" s="84">
        <f t="shared" ref="D439:E439" si="94">D440</f>
        <v>0</v>
      </c>
      <c r="E439" s="84">
        <f t="shared" si="94"/>
        <v>0</v>
      </c>
      <c r="F439" s="11"/>
      <c r="G439" s="35" t="e">
        <f>#REF!-#REF!</f>
        <v>#REF!</v>
      </c>
      <c r="H439" s="35"/>
    </row>
    <row r="440" spans="1:8" hidden="1" x14ac:dyDescent="0.3">
      <c r="A440" s="148"/>
      <c r="B440" s="38"/>
      <c r="C440" s="84"/>
      <c r="D440" s="84"/>
      <c r="E440" s="84"/>
      <c r="F440" s="11"/>
      <c r="G440" s="35" t="e">
        <f>#REF!-#REF!</f>
        <v>#REF!</v>
      </c>
      <c r="H440" s="35"/>
    </row>
    <row r="441" spans="1:8" ht="62.4" hidden="1" x14ac:dyDescent="0.3">
      <c r="A441" s="148" t="s">
        <v>256</v>
      </c>
      <c r="B441" s="10" t="s">
        <v>267</v>
      </c>
      <c r="C441" s="101">
        <f>C442</f>
        <v>0</v>
      </c>
      <c r="D441" s="101">
        <f t="shared" ref="D441:E442" si="95">D442</f>
        <v>0</v>
      </c>
      <c r="E441" s="101">
        <f t="shared" si="95"/>
        <v>0</v>
      </c>
      <c r="F441" s="170"/>
      <c r="G441" s="35" t="e">
        <f>#REF!-#REF!</f>
        <v>#REF!</v>
      </c>
      <c r="H441" s="35"/>
    </row>
    <row r="442" spans="1:8" ht="62.4" hidden="1" x14ac:dyDescent="0.3">
      <c r="A442" s="148"/>
      <c r="B442" s="38" t="s">
        <v>71</v>
      </c>
      <c r="C442" s="84">
        <f>C443</f>
        <v>0</v>
      </c>
      <c r="D442" s="84">
        <f t="shared" si="95"/>
        <v>0</v>
      </c>
      <c r="E442" s="84">
        <f t="shared" si="95"/>
        <v>0</v>
      </c>
      <c r="F442" s="170"/>
      <c r="G442" s="35" t="e">
        <f>#REF!-#REF!</f>
        <v>#REF!</v>
      </c>
      <c r="H442" s="35"/>
    </row>
    <row r="443" spans="1:8" ht="128.4" hidden="1" customHeight="1" x14ac:dyDescent="0.3">
      <c r="A443" s="148"/>
      <c r="B443" s="14"/>
      <c r="C443" s="171"/>
      <c r="D443" s="71"/>
      <c r="E443" s="71"/>
      <c r="F443" s="11"/>
      <c r="G443" s="35" t="e">
        <f>#REF!-#REF!</f>
        <v>#REF!</v>
      </c>
      <c r="H443" s="35"/>
    </row>
    <row r="444" spans="1:8" ht="79.2" customHeight="1" x14ac:dyDescent="0.3">
      <c r="A444" s="148" t="s">
        <v>97</v>
      </c>
      <c r="B444" s="58" t="s">
        <v>121</v>
      </c>
      <c r="C444" s="140">
        <f>C445</f>
        <v>0</v>
      </c>
      <c r="D444" s="140">
        <f t="shared" ref="D444:E444" si="96">D445</f>
        <v>24013000</v>
      </c>
      <c r="E444" s="140">
        <f t="shared" si="96"/>
        <v>420850085</v>
      </c>
      <c r="F444" s="15"/>
      <c r="G444" s="35" t="e">
        <f>#REF!-#REF!</f>
        <v>#REF!</v>
      </c>
      <c r="H444" s="35"/>
    </row>
    <row r="445" spans="1:8" ht="49.2" customHeight="1" x14ac:dyDescent="0.3">
      <c r="A445" s="148"/>
      <c r="B445" s="38" t="s">
        <v>71</v>
      </c>
      <c r="C445" s="84">
        <f>SUM(C446:C456)</f>
        <v>0</v>
      </c>
      <c r="D445" s="84">
        <f>SUM(D446:D456)</f>
        <v>24013000</v>
      </c>
      <c r="E445" s="84">
        <f>SUM(E446:E456)</f>
        <v>420850085</v>
      </c>
      <c r="F445" s="15"/>
      <c r="G445" s="35" t="e">
        <f>#REF!-#REF!</f>
        <v>#REF!</v>
      </c>
      <c r="H445" s="35"/>
    </row>
    <row r="446" spans="1:8" ht="157.94999999999999" hidden="1" customHeight="1" x14ac:dyDescent="0.3">
      <c r="A446" s="148"/>
      <c r="B446" s="14"/>
      <c r="C446" s="171"/>
      <c r="D446" s="71"/>
      <c r="E446" s="71"/>
      <c r="F446" s="11"/>
      <c r="G446" s="35" t="e">
        <f>#REF!-#REF!</f>
        <v>#REF!</v>
      </c>
      <c r="H446" s="35"/>
    </row>
    <row r="447" spans="1:8" hidden="1" x14ac:dyDescent="0.3">
      <c r="A447" s="148"/>
      <c r="B447" s="14"/>
      <c r="C447" s="171"/>
      <c r="D447" s="71"/>
      <c r="E447" s="71"/>
      <c r="F447" s="11"/>
      <c r="G447" s="35" t="e">
        <f>#REF!-#REF!</f>
        <v>#REF!</v>
      </c>
      <c r="H447" s="35"/>
    </row>
    <row r="448" spans="1:8" ht="219.6" hidden="1" customHeight="1" x14ac:dyDescent="0.3">
      <c r="A448" s="148"/>
      <c r="B448" s="14"/>
      <c r="C448" s="171"/>
      <c r="D448" s="71"/>
      <c r="E448" s="71"/>
      <c r="F448" s="11"/>
      <c r="G448" s="35" t="e">
        <f>#REF!-#REF!</f>
        <v>#REF!</v>
      </c>
      <c r="H448" s="35"/>
    </row>
    <row r="449" spans="1:8" hidden="1" x14ac:dyDescent="0.3">
      <c r="A449" s="148"/>
      <c r="B449" s="81"/>
      <c r="C449" s="171"/>
      <c r="D449" s="71"/>
      <c r="E449" s="71"/>
      <c r="F449" s="11"/>
      <c r="G449" s="35" t="e">
        <f>#REF!-#REF!</f>
        <v>#REF!</v>
      </c>
      <c r="H449" s="35"/>
    </row>
    <row r="450" spans="1:8" ht="51.75" customHeight="1" x14ac:dyDescent="0.3">
      <c r="A450" s="148"/>
      <c r="B450" s="14" t="s">
        <v>363</v>
      </c>
      <c r="C450" s="171"/>
      <c r="D450" s="71"/>
      <c r="E450" s="71">
        <f>406112624+50300000+1000000-59455719</f>
        <v>397956905</v>
      </c>
      <c r="F450" s="11" t="s">
        <v>391</v>
      </c>
      <c r="G450" s="35" t="e">
        <f>#REF!-#REF!</f>
        <v>#REF!</v>
      </c>
      <c r="H450" s="35"/>
    </row>
    <row r="451" spans="1:8" ht="129.6" customHeight="1" x14ac:dyDescent="0.3">
      <c r="A451" s="148"/>
      <c r="B451" s="64" t="s">
        <v>323</v>
      </c>
      <c r="C451" s="171"/>
      <c r="D451" s="71">
        <v>24013000</v>
      </c>
      <c r="E451" s="71"/>
      <c r="F451" s="11" t="s">
        <v>375</v>
      </c>
      <c r="G451" s="35" t="e">
        <f>#REF!-#REF!</f>
        <v>#REF!</v>
      </c>
      <c r="H451" s="35"/>
    </row>
    <row r="452" spans="1:8" ht="82.2" customHeight="1" x14ac:dyDescent="0.3">
      <c r="A452" s="148"/>
      <c r="B452" s="119" t="s">
        <v>337</v>
      </c>
      <c r="C452" s="171"/>
      <c r="D452" s="71"/>
      <c r="E452" s="71">
        <f>23893180-1000000</f>
        <v>22893180</v>
      </c>
      <c r="F452" s="11" t="s">
        <v>392</v>
      </c>
      <c r="G452" s="35" t="e">
        <f>#REF!-#REF!</f>
        <v>#REF!</v>
      </c>
      <c r="H452" s="35"/>
    </row>
    <row r="453" spans="1:8" hidden="1" x14ac:dyDescent="0.3">
      <c r="A453" s="148"/>
      <c r="B453" s="7"/>
      <c r="C453" s="171"/>
      <c r="D453" s="71"/>
      <c r="E453" s="140"/>
      <c r="F453" s="11"/>
      <c r="G453" s="35" t="e">
        <f>#REF!-#REF!</f>
        <v>#REF!</v>
      </c>
      <c r="H453" s="35"/>
    </row>
    <row r="454" spans="1:8" hidden="1" x14ac:dyDescent="0.3">
      <c r="A454" s="148"/>
      <c r="B454" s="7"/>
      <c r="C454" s="171"/>
      <c r="D454" s="71"/>
      <c r="E454" s="140"/>
      <c r="F454" s="11"/>
      <c r="G454" s="35" t="e">
        <f>#REF!-#REF!</f>
        <v>#REF!</v>
      </c>
      <c r="H454" s="35"/>
    </row>
    <row r="455" spans="1:8" hidden="1" x14ac:dyDescent="0.3">
      <c r="A455" s="148"/>
      <c r="B455" s="7"/>
      <c r="C455" s="171"/>
      <c r="D455" s="71"/>
      <c r="E455" s="140"/>
      <c r="F455" s="11"/>
      <c r="G455" s="35" t="e">
        <f>#REF!-#REF!</f>
        <v>#REF!</v>
      </c>
      <c r="H455" s="35"/>
    </row>
    <row r="456" spans="1:8" hidden="1" x14ac:dyDescent="0.3">
      <c r="A456" s="148"/>
      <c r="B456" s="41"/>
      <c r="C456" s="171"/>
      <c r="D456" s="71"/>
      <c r="E456" s="71"/>
      <c r="F456" s="11"/>
      <c r="G456" s="35" t="e">
        <f>#REF!-#REF!</f>
        <v>#REF!</v>
      </c>
      <c r="H456" s="35"/>
    </row>
    <row r="457" spans="1:8" ht="82.2" customHeight="1" x14ac:dyDescent="0.3">
      <c r="A457" s="148" t="s">
        <v>98</v>
      </c>
      <c r="B457" s="36" t="s">
        <v>124</v>
      </c>
      <c r="C457" s="137">
        <f>C458+C460</f>
        <v>0</v>
      </c>
      <c r="D457" s="137">
        <f t="shared" ref="D457:E457" si="97">D458+D460</f>
        <v>0</v>
      </c>
      <c r="E457" s="137">
        <f t="shared" si="97"/>
        <v>121628123</v>
      </c>
      <c r="F457" s="11"/>
      <c r="G457" s="35" t="e">
        <f>#REF!-#REF!</f>
        <v>#REF!</v>
      </c>
      <c r="H457" s="35"/>
    </row>
    <row r="458" spans="1:8" ht="31.2" hidden="1" x14ac:dyDescent="0.3">
      <c r="A458" s="148"/>
      <c r="B458" s="38" t="s">
        <v>23</v>
      </c>
      <c r="C458" s="127">
        <f>C459</f>
        <v>0</v>
      </c>
      <c r="D458" s="127">
        <f t="shared" ref="D458:E458" si="98">D459</f>
        <v>0</v>
      </c>
      <c r="E458" s="127">
        <f t="shared" si="98"/>
        <v>0</v>
      </c>
      <c r="F458" s="11"/>
      <c r="G458" s="35" t="e">
        <f>#REF!-#REF!</f>
        <v>#REF!</v>
      </c>
      <c r="H458" s="35"/>
    </row>
    <row r="459" spans="1:8" hidden="1" x14ac:dyDescent="0.3">
      <c r="A459" s="148"/>
      <c r="B459" s="14"/>
      <c r="C459" s="84"/>
      <c r="D459" s="71"/>
      <c r="E459" s="171"/>
      <c r="F459" s="15"/>
      <c r="G459" s="35" t="e">
        <f>#REF!-#REF!</f>
        <v>#REF!</v>
      </c>
      <c r="H459" s="35"/>
    </row>
    <row r="460" spans="1:8" ht="48" customHeight="1" x14ac:dyDescent="0.3">
      <c r="A460" s="148"/>
      <c r="B460" s="38" t="s">
        <v>71</v>
      </c>
      <c r="C460" s="84">
        <f>SUM(C461:C463)</f>
        <v>0</v>
      </c>
      <c r="D460" s="84">
        <f t="shared" ref="D460:E460" si="99">SUM(D461:D463)</f>
        <v>0</v>
      </c>
      <c r="E460" s="84">
        <f t="shared" si="99"/>
        <v>121628123</v>
      </c>
      <c r="F460" s="15"/>
      <c r="G460" s="35" t="e">
        <f>#REF!-#REF!</f>
        <v>#REF!</v>
      </c>
      <c r="H460" s="35"/>
    </row>
    <row r="461" spans="1:8" ht="62.4" hidden="1" customHeight="1" x14ac:dyDescent="0.3">
      <c r="A461" s="148"/>
      <c r="B461" s="14"/>
      <c r="C461" s="171"/>
      <c r="D461" s="171"/>
      <c r="E461" s="171"/>
      <c r="F461" s="170" t="s">
        <v>349</v>
      </c>
      <c r="G461" s="35" t="e">
        <f>#REF!-#REF!</f>
        <v>#REF!</v>
      </c>
      <c r="H461" s="35"/>
    </row>
    <row r="462" spans="1:8" ht="78" x14ac:dyDescent="0.3">
      <c r="A462" s="148"/>
      <c r="B462" s="14" t="s">
        <v>280</v>
      </c>
      <c r="C462" s="171"/>
      <c r="D462" s="171"/>
      <c r="E462" s="171">
        <v>121628123</v>
      </c>
      <c r="F462" s="170" t="s">
        <v>413</v>
      </c>
      <c r="G462" s="35" t="e">
        <f>#REF!-#REF!</f>
        <v>#REF!</v>
      </c>
      <c r="H462" s="35"/>
    </row>
    <row r="463" spans="1:8" ht="141.75" hidden="1" customHeight="1" x14ac:dyDescent="0.3">
      <c r="A463" s="148"/>
      <c r="B463" s="14"/>
      <c r="C463" s="171"/>
      <c r="D463" s="171"/>
      <c r="E463" s="171"/>
      <c r="F463" s="170"/>
      <c r="G463" s="35" t="e">
        <f>#REF!-#REF!</f>
        <v>#REF!</v>
      </c>
      <c r="H463" s="35"/>
    </row>
    <row r="464" spans="1:8" ht="107.4" hidden="1" customHeight="1" x14ac:dyDescent="0.3">
      <c r="A464" s="148"/>
      <c r="B464" s="161"/>
      <c r="C464" s="161"/>
      <c r="D464" s="161"/>
      <c r="E464" s="161"/>
      <c r="F464" s="145"/>
      <c r="G464" s="35"/>
      <c r="H464" s="35"/>
    </row>
    <row r="465" spans="1:8" ht="65.400000000000006" hidden="1" customHeight="1" x14ac:dyDescent="0.3">
      <c r="A465" s="148" t="s">
        <v>138</v>
      </c>
      <c r="B465" s="10" t="s">
        <v>136</v>
      </c>
      <c r="C465" s="101">
        <f>C466</f>
        <v>0</v>
      </c>
      <c r="D465" s="101">
        <f t="shared" ref="D465:E465" si="100">D466</f>
        <v>0</v>
      </c>
      <c r="E465" s="101">
        <f t="shared" si="100"/>
        <v>0</v>
      </c>
      <c r="F465" s="11"/>
      <c r="G465" s="35" t="e">
        <f>#REF!-#REF!</f>
        <v>#REF!</v>
      </c>
      <c r="H465" s="35"/>
    </row>
    <row r="466" spans="1:8" ht="31.2" hidden="1" x14ac:dyDescent="0.3">
      <c r="A466" s="148"/>
      <c r="B466" s="18" t="s">
        <v>137</v>
      </c>
      <c r="C466" s="84">
        <f>SUM(C467:C469)</f>
        <v>0</v>
      </c>
      <c r="D466" s="84">
        <f>SUM(D467:D469)</f>
        <v>0</v>
      </c>
      <c r="E466" s="84">
        <f>SUM(E467:E469)</f>
        <v>0</v>
      </c>
      <c r="F466" s="11"/>
      <c r="G466" s="35" t="e">
        <f>#REF!-#REF!</f>
        <v>#REF!</v>
      </c>
      <c r="H466" s="35"/>
    </row>
    <row r="467" spans="1:8" hidden="1" x14ac:dyDescent="0.3">
      <c r="A467" s="148"/>
      <c r="B467" s="18"/>
      <c r="C467" s="171"/>
      <c r="D467" s="76"/>
      <c r="E467" s="171"/>
      <c r="F467" s="5"/>
      <c r="G467" s="35" t="e">
        <f>#REF!-#REF!</f>
        <v>#REF!</v>
      </c>
      <c r="H467" s="35"/>
    </row>
    <row r="468" spans="1:8" hidden="1" x14ac:dyDescent="0.3">
      <c r="A468" s="148"/>
      <c r="B468" s="18"/>
      <c r="C468" s="171"/>
      <c r="D468" s="76"/>
      <c r="E468" s="171"/>
      <c r="F468" s="5"/>
      <c r="G468" s="35" t="e">
        <f>#REF!-#REF!</f>
        <v>#REF!</v>
      </c>
      <c r="H468" s="35"/>
    </row>
    <row r="469" spans="1:8" hidden="1" x14ac:dyDescent="0.3">
      <c r="A469" s="148"/>
      <c r="B469" s="18"/>
      <c r="C469" s="171"/>
      <c r="D469" s="76"/>
      <c r="E469" s="171"/>
      <c r="F469" s="5"/>
      <c r="G469" s="35" t="e">
        <f>#REF!-#REF!</f>
        <v>#REF!</v>
      </c>
      <c r="H469" s="35"/>
    </row>
    <row r="470" spans="1:8" ht="65.25" customHeight="1" x14ac:dyDescent="0.3">
      <c r="A470" s="148" t="s">
        <v>99</v>
      </c>
      <c r="B470" s="10" t="s">
        <v>213</v>
      </c>
      <c r="C470" s="135">
        <f>C471+C477+C489</f>
        <v>0</v>
      </c>
      <c r="D470" s="135">
        <f>D471+D477+D489</f>
        <v>1582992</v>
      </c>
      <c r="E470" s="135">
        <f>E471+E477+E489</f>
        <v>0</v>
      </c>
      <c r="F470" s="37"/>
      <c r="G470" s="35" t="e">
        <f>#REF!-#REF!</f>
        <v>#REF!</v>
      </c>
      <c r="H470" s="35"/>
    </row>
    <row r="471" spans="1:8" ht="49.2" customHeight="1" x14ac:dyDescent="0.3">
      <c r="A471" s="148" t="s">
        <v>100</v>
      </c>
      <c r="B471" s="10" t="s">
        <v>214</v>
      </c>
      <c r="C471" s="135">
        <f>C472+C475</f>
        <v>0</v>
      </c>
      <c r="D471" s="135">
        <f t="shared" ref="D471:E471" si="101">D472+D475</f>
        <v>1582992</v>
      </c>
      <c r="E471" s="135">
        <f t="shared" si="101"/>
        <v>0</v>
      </c>
      <c r="F471" s="37"/>
      <c r="G471" s="35" t="e">
        <f>#REF!-#REF!</f>
        <v>#REF!</v>
      </c>
      <c r="H471" s="35"/>
    </row>
    <row r="472" spans="1:8" ht="35.25" hidden="1" customHeight="1" x14ac:dyDescent="0.3">
      <c r="A472" s="148"/>
      <c r="B472" s="72" t="s">
        <v>66</v>
      </c>
      <c r="C472" s="136">
        <f>C473+C474</f>
        <v>0</v>
      </c>
      <c r="D472" s="136">
        <f t="shared" ref="D472:E472" si="102">D473+D474</f>
        <v>0</v>
      </c>
      <c r="E472" s="136">
        <f t="shared" si="102"/>
        <v>0</v>
      </c>
      <c r="F472" s="37"/>
      <c r="G472" s="35" t="e">
        <f>#REF!-#REF!</f>
        <v>#REF!</v>
      </c>
      <c r="H472" s="35"/>
    </row>
    <row r="473" spans="1:8" hidden="1" x14ac:dyDescent="0.3">
      <c r="A473" s="148"/>
      <c r="B473" s="22"/>
      <c r="C473" s="171"/>
      <c r="D473" s="76"/>
      <c r="E473" s="171"/>
      <c r="F473" s="170"/>
      <c r="G473" s="35" t="e">
        <f>#REF!-#REF!</f>
        <v>#REF!</v>
      </c>
      <c r="H473" s="35"/>
    </row>
    <row r="474" spans="1:8" hidden="1" x14ac:dyDescent="0.3">
      <c r="A474" s="148"/>
      <c r="B474" s="22"/>
      <c r="C474" s="171"/>
      <c r="D474" s="171"/>
      <c r="E474" s="171"/>
      <c r="F474" s="37"/>
      <c r="G474" s="35" t="e">
        <f>#REF!-#REF!</f>
        <v>#REF!</v>
      </c>
      <c r="H474" s="35"/>
    </row>
    <row r="475" spans="1:8" ht="31.2" x14ac:dyDescent="0.3">
      <c r="A475" s="148"/>
      <c r="B475" s="13" t="s">
        <v>115</v>
      </c>
      <c r="C475" s="171">
        <f>C476</f>
        <v>0</v>
      </c>
      <c r="D475" s="171">
        <f t="shared" ref="D475:E475" si="103">D476</f>
        <v>1582992</v>
      </c>
      <c r="E475" s="171">
        <f t="shared" si="103"/>
        <v>0</v>
      </c>
      <c r="F475" s="170"/>
      <c r="G475" s="35" t="e">
        <f>#REF!-#REF!</f>
        <v>#REF!</v>
      </c>
      <c r="H475" s="35"/>
    </row>
    <row r="476" spans="1:8" ht="48.75" customHeight="1" x14ac:dyDescent="0.3">
      <c r="A476" s="148"/>
      <c r="B476" s="22" t="s">
        <v>276</v>
      </c>
      <c r="C476" s="171"/>
      <c r="D476" s="76">
        <v>1582992</v>
      </c>
      <c r="E476" s="171"/>
      <c r="F476" s="170" t="s">
        <v>376</v>
      </c>
      <c r="G476" s="35" t="e">
        <f>#REF!-#REF!</f>
        <v>#REF!</v>
      </c>
      <c r="H476" s="35"/>
    </row>
    <row r="477" spans="1:8" ht="66" hidden="1" customHeight="1" x14ac:dyDescent="0.3">
      <c r="A477" s="148" t="s">
        <v>119</v>
      </c>
      <c r="B477" s="10" t="s">
        <v>182</v>
      </c>
      <c r="C477" s="135">
        <f>C478+C482</f>
        <v>0</v>
      </c>
      <c r="D477" s="135">
        <f t="shared" ref="D477:E477" si="104">D478+D482</f>
        <v>0</v>
      </c>
      <c r="E477" s="135">
        <f t="shared" si="104"/>
        <v>0</v>
      </c>
      <c r="F477" s="163"/>
      <c r="G477" s="35" t="e">
        <f>#REF!-#REF!</f>
        <v>#REF!</v>
      </c>
      <c r="H477" s="35"/>
    </row>
    <row r="478" spans="1:8" ht="31.2" hidden="1" x14ac:dyDescent="0.3">
      <c r="A478" s="148"/>
      <c r="B478" s="72" t="s">
        <v>23</v>
      </c>
      <c r="C478" s="127">
        <f>SUM(C479:C481)</f>
        <v>0</v>
      </c>
      <c r="D478" s="127">
        <f t="shared" ref="D478:E478" si="105">SUM(D479:D481)</f>
        <v>0</v>
      </c>
      <c r="E478" s="127">
        <f t="shared" si="105"/>
        <v>0</v>
      </c>
      <c r="F478" s="52"/>
      <c r="G478" s="35" t="e">
        <f>#REF!-#REF!</f>
        <v>#REF!</v>
      </c>
      <c r="H478" s="35"/>
    </row>
    <row r="479" spans="1:8" hidden="1" x14ac:dyDescent="0.3">
      <c r="A479" s="148"/>
      <c r="B479" s="14"/>
      <c r="C479" s="137"/>
      <c r="D479" s="137"/>
      <c r="E479" s="137"/>
      <c r="F479" s="163"/>
      <c r="G479" s="35" t="e">
        <f>#REF!-#REF!</f>
        <v>#REF!</v>
      </c>
      <c r="H479" s="35"/>
    </row>
    <row r="480" spans="1:8" hidden="1" x14ac:dyDescent="0.3">
      <c r="A480" s="154"/>
      <c r="B480" s="14"/>
      <c r="C480" s="76"/>
      <c r="D480" s="76"/>
      <c r="E480" s="76"/>
      <c r="F480" s="15"/>
      <c r="G480" s="35" t="e">
        <f>#REF!-#REF!</f>
        <v>#REF!</v>
      </c>
      <c r="H480" s="35"/>
    </row>
    <row r="481" spans="1:8" hidden="1" x14ac:dyDescent="0.3">
      <c r="A481" s="148"/>
      <c r="B481" s="7"/>
      <c r="C481" s="76"/>
      <c r="D481" s="76"/>
      <c r="E481" s="76"/>
      <c r="F481" s="15"/>
      <c r="G481" s="35" t="e">
        <f>#REF!-#REF!</f>
        <v>#REF!</v>
      </c>
      <c r="H481" s="35"/>
    </row>
    <row r="482" spans="1:8" ht="32.25" hidden="1" customHeight="1" x14ac:dyDescent="0.3">
      <c r="A482" s="148"/>
      <c r="B482" s="72" t="s">
        <v>66</v>
      </c>
      <c r="C482" s="127">
        <f>SUM(C483:C488)</f>
        <v>0</v>
      </c>
      <c r="D482" s="127">
        <f>SUM(D483:D488)</f>
        <v>0</v>
      </c>
      <c r="E482" s="127">
        <f>SUM(E483:E488)</f>
        <v>0</v>
      </c>
      <c r="F482" s="52"/>
      <c r="G482" s="35" t="e">
        <f>#REF!-#REF!</f>
        <v>#REF!</v>
      </c>
      <c r="H482" s="35"/>
    </row>
    <row r="483" spans="1:8" ht="82.2" hidden="1" customHeight="1" x14ac:dyDescent="0.3">
      <c r="A483" s="148"/>
      <c r="B483" s="22"/>
      <c r="C483" s="76"/>
      <c r="D483" s="76"/>
      <c r="E483" s="171"/>
      <c r="F483" s="170"/>
      <c r="G483" s="35" t="e">
        <f>#REF!-#REF!</f>
        <v>#REF!</v>
      </c>
      <c r="H483" s="35"/>
    </row>
    <row r="484" spans="1:8" hidden="1" x14ac:dyDescent="0.3">
      <c r="A484" s="148"/>
      <c r="B484" s="22"/>
      <c r="C484" s="171"/>
      <c r="D484" s="76"/>
      <c r="E484" s="171"/>
      <c r="F484" s="170"/>
      <c r="G484" s="35" t="e">
        <f>#REF!-#REF!</f>
        <v>#REF!</v>
      </c>
      <c r="H484" s="35"/>
    </row>
    <row r="485" spans="1:8" hidden="1" x14ac:dyDescent="0.3">
      <c r="A485" s="148"/>
      <c r="B485" s="22"/>
      <c r="C485" s="171"/>
      <c r="D485" s="76"/>
      <c r="E485" s="171"/>
      <c r="F485" s="170"/>
      <c r="G485" s="35" t="e">
        <f>#REF!-#REF!</f>
        <v>#REF!</v>
      </c>
      <c r="H485" s="35"/>
    </row>
    <row r="486" spans="1:8" hidden="1" x14ac:dyDescent="0.3">
      <c r="A486" s="148"/>
      <c r="B486" s="22"/>
      <c r="C486" s="76"/>
      <c r="D486" s="76"/>
      <c r="E486" s="171"/>
      <c r="F486" s="170"/>
      <c r="G486" s="35" t="e">
        <f>#REF!-#REF!</f>
        <v>#REF!</v>
      </c>
      <c r="H486" s="35"/>
    </row>
    <row r="487" spans="1:8" hidden="1" x14ac:dyDescent="0.3">
      <c r="A487" s="148"/>
      <c r="B487" s="22"/>
      <c r="C487" s="76"/>
      <c r="D487" s="171"/>
      <c r="E487" s="171"/>
      <c r="F487" s="11"/>
      <c r="G487" s="35" t="e">
        <f>#REF!-#REF!</f>
        <v>#REF!</v>
      </c>
      <c r="H487" s="35"/>
    </row>
    <row r="488" spans="1:8" hidden="1" x14ac:dyDescent="0.3">
      <c r="A488" s="148"/>
      <c r="B488" s="22"/>
      <c r="C488" s="76"/>
      <c r="D488" s="171"/>
      <c r="E488" s="171"/>
      <c r="F488" s="11"/>
      <c r="G488" s="35" t="e">
        <f>#REF!-#REF!</f>
        <v>#REF!</v>
      </c>
      <c r="H488" s="35"/>
    </row>
    <row r="489" spans="1:8" ht="63" hidden="1" customHeight="1" x14ac:dyDescent="0.3">
      <c r="A489" s="148" t="s">
        <v>101</v>
      </c>
      <c r="B489" s="36" t="s">
        <v>172</v>
      </c>
      <c r="C489" s="137">
        <f>C490</f>
        <v>0</v>
      </c>
      <c r="D489" s="137">
        <f t="shared" ref="D489:E489" si="106">D490</f>
        <v>0</v>
      </c>
      <c r="E489" s="137">
        <f t="shared" si="106"/>
        <v>0</v>
      </c>
      <c r="F489" s="37"/>
      <c r="G489" s="35" t="e">
        <f>#REF!-#REF!</f>
        <v>#REF!</v>
      </c>
      <c r="H489" s="35"/>
    </row>
    <row r="490" spans="1:8" ht="33" hidden="1" customHeight="1" x14ac:dyDescent="0.3">
      <c r="A490" s="148"/>
      <c r="B490" s="72" t="s">
        <v>66</v>
      </c>
      <c r="C490" s="127">
        <f>SUM(C491:C493)</f>
        <v>0</v>
      </c>
      <c r="D490" s="127">
        <f t="shared" ref="D490:E490" si="107">SUM(D491:D493)</f>
        <v>0</v>
      </c>
      <c r="E490" s="127">
        <f t="shared" si="107"/>
        <v>0</v>
      </c>
      <c r="F490" s="37"/>
      <c r="G490" s="35" t="e">
        <f>#REF!-#REF!</f>
        <v>#REF!</v>
      </c>
      <c r="H490" s="35"/>
    </row>
    <row r="491" spans="1:8" ht="112.95" hidden="1" customHeight="1" x14ac:dyDescent="0.3">
      <c r="A491" s="148"/>
      <c r="B491" s="22"/>
      <c r="C491" s="137"/>
      <c r="D491" s="171"/>
      <c r="E491" s="171"/>
      <c r="F491" s="170"/>
      <c r="G491" s="35" t="e">
        <f>#REF!-#REF!</f>
        <v>#REF!</v>
      </c>
      <c r="H491" s="35"/>
    </row>
    <row r="492" spans="1:8" ht="68.400000000000006" hidden="1" customHeight="1" x14ac:dyDescent="0.3">
      <c r="A492" s="148"/>
      <c r="B492" s="22"/>
      <c r="C492" s="76"/>
      <c r="D492" s="76"/>
      <c r="E492" s="171"/>
      <c r="F492" s="170"/>
      <c r="G492" s="35" t="e">
        <f>#REF!-#REF!</f>
        <v>#REF!</v>
      </c>
      <c r="H492" s="35"/>
    </row>
    <row r="493" spans="1:8" hidden="1" x14ac:dyDescent="0.3">
      <c r="A493" s="148"/>
      <c r="B493" s="22"/>
      <c r="C493" s="76"/>
      <c r="D493" s="171"/>
      <c r="E493" s="171"/>
      <c r="F493" s="170"/>
      <c r="G493" s="35" t="e">
        <f>#REF!-#REF!</f>
        <v>#REF!</v>
      </c>
      <c r="H493" s="35"/>
    </row>
    <row r="494" spans="1:8" ht="64.95" hidden="1" customHeight="1" x14ac:dyDescent="0.3">
      <c r="A494" s="148" t="s">
        <v>40</v>
      </c>
      <c r="B494" s="10" t="s">
        <v>215</v>
      </c>
      <c r="C494" s="101">
        <f>C495+C502</f>
        <v>0</v>
      </c>
      <c r="D494" s="101">
        <f t="shared" ref="D494:E494" si="108">D495+D502</f>
        <v>0</v>
      </c>
      <c r="E494" s="101">
        <f t="shared" si="108"/>
        <v>0</v>
      </c>
      <c r="F494" s="15"/>
      <c r="G494" s="35" t="e">
        <f>#REF!-#REF!</f>
        <v>#REF!</v>
      </c>
      <c r="H494" s="35"/>
    </row>
    <row r="495" spans="1:8" ht="62.4" hidden="1" x14ac:dyDescent="0.3">
      <c r="A495" s="148" t="s">
        <v>65</v>
      </c>
      <c r="B495" s="36" t="s">
        <v>216</v>
      </c>
      <c r="C495" s="101">
        <f>C496</f>
        <v>0</v>
      </c>
      <c r="D495" s="101">
        <f t="shared" ref="D495:E495" si="109">D496</f>
        <v>0</v>
      </c>
      <c r="E495" s="101">
        <f t="shared" si="109"/>
        <v>0</v>
      </c>
      <c r="F495" s="11"/>
      <c r="G495" s="35" t="e">
        <f>#REF!-#REF!</f>
        <v>#REF!</v>
      </c>
      <c r="H495" s="35"/>
    </row>
    <row r="496" spans="1:8" ht="33.75" hidden="1" customHeight="1" x14ac:dyDescent="0.3">
      <c r="A496" s="157"/>
      <c r="B496" s="72" t="s">
        <v>66</v>
      </c>
      <c r="C496" s="84">
        <f>SUM(C497:C501)</f>
        <v>0</v>
      </c>
      <c r="D496" s="84">
        <f t="shared" ref="D496:E496" si="110">SUM(D497:D501)</f>
        <v>0</v>
      </c>
      <c r="E496" s="84">
        <f t="shared" si="110"/>
        <v>0</v>
      </c>
      <c r="F496" s="11"/>
      <c r="G496" s="35" t="e">
        <f>#REF!-#REF!</f>
        <v>#REF!</v>
      </c>
      <c r="H496" s="35"/>
    </row>
    <row r="497" spans="1:14" hidden="1" x14ac:dyDescent="0.3">
      <c r="A497" s="157"/>
      <c r="B497" s="22"/>
      <c r="C497" s="171"/>
      <c r="D497" s="171"/>
      <c r="E497" s="171"/>
      <c r="F497" s="82"/>
      <c r="G497" s="35" t="e">
        <f>#REF!-#REF!</f>
        <v>#REF!</v>
      </c>
      <c r="H497" s="35"/>
    </row>
    <row r="498" spans="1:14" hidden="1" x14ac:dyDescent="0.3">
      <c r="A498" s="157"/>
      <c r="B498" s="22"/>
      <c r="C498" s="171"/>
      <c r="D498" s="171"/>
      <c r="E498" s="171"/>
      <c r="F498" s="82"/>
      <c r="G498" s="35" t="e">
        <f>#REF!-#REF!</f>
        <v>#REF!</v>
      </c>
      <c r="H498" s="35"/>
    </row>
    <row r="499" spans="1:14" hidden="1" x14ac:dyDescent="0.3">
      <c r="A499" s="157"/>
      <c r="B499" s="22"/>
      <c r="C499" s="171"/>
      <c r="D499" s="76"/>
      <c r="E499" s="171"/>
      <c r="F499" s="170"/>
      <c r="G499" s="35" t="e">
        <f>#REF!-#REF!</f>
        <v>#REF!</v>
      </c>
      <c r="H499" s="35"/>
    </row>
    <row r="500" spans="1:14" hidden="1" x14ac:dyDescent="0.3">
      <c r="A500" s="157"/>
      <c r="B500" s="22"/>
      <c r="C500" s="171"/>
      <c r="D500" s="76"/>
      <c r="E500" s="171"/>
      <c r="F500" s="170"/>
      <c r="G500" s="35" t="e">
        <f>#REF!-#REF!</f>
        <v>#REF!</v>
      </c>
      <c r="H500" s="35"/>
    </row>
    <row r="501" spans="1:14" hidden="1" x14ac:dyDescent="0.3">
      <c r="A501" s="157"/>
      <c r="B501" s="14"/>
      <c r="C501" s="84"/>
      <c r="D501" s="171"/>
      <c r="E501" s="84"/>
      <c r="F501" s="11"/>
      <c r="G501" s="35" t="e">
        <f>#REF!-#REF!</f>
        <v>#REF!</v>
      </c>
      <c r="H501" s="35"/>
    </row>
    <row r="502" spans="1:14" ht="56.4" hidden="1" customHeight="1" x14ac:dyDescent="0.35">
      <c r="A502" s="148" t="s">
        <v>163</v>
      </c>
      <c r="B502" s="83" t="s">
        <v>164</v>
      </c>
      <c r="C502" s="141">
        <f>C503</f>
        <v>0</v>
      </c>
      <c r="D502" s="141">
        <f t="shared" ref="D502:E502" si="111">D503</f>
        <v>0</v>
      </c>
      <c r="E502" s="141">
        <f t="shared" si="111"/>
        <v>0</v>
      </c>
      <c r="F502" s="11"/>
      <c r="G502" s="35" t="e">
        <f>#REF!-#REF!</f>
        <v>#REF!</v>
      </c>
      <c r="H502" s="35"/>
    </row>
    <row r="503" spans="1:14" ht="31.5" hidden="1" customHeight="1" x14ac:dyDescent="0.3">
      <c r="A503" s="148"/>
      <c r="B503" s="72" t="s">
        <v>66</v>
      </c>
      <c r="C503" s="84">
        <f>SUM(C504:C508)</f>
        <v>0</v>
      </c>
      <c r="D503" s="84">
        <f t="shared" ref="D503:E503" si="112">SUM(D504:D508)</f>
        <v>0</v>
      </c>
      <c r="E503" s="84">
        <f t="shared" si="112"/>
        <v>0</v>
      </c>
      <c r="F503" s="11"/>
      <c r="G503" s="35" t="e">
        <f>#REF!-#REF!</f>
        <v>#REF!</v>
      </c>
      <c r="H503" s="35"/>
    </row>
    <row r="504" spans="1:14" ht="102.6" hidden="1" customHeight="1" x14ac:dyDescent="0.3">
      <c r="A504" s="148"/>
      <c r="B504" s="14" t="s">
        <v>272</v>
      </c>
      <c r="C504" s="84"/>
      <c r="D504" s="171"/>
      <c r="E504" s="84"/>
      <c r="F504" s="15"/>
      <c r="G504" s="35" t="e">
        <f>#REF!-#REF!</f>
        <v>#REF!</v>
      </c>
      <c r="H504" s="35"/>
    </row>
    <row r="505" spans="1:14" hidden="1" x14ac:dyDescent="0.3">
      <c r="A505" s="148"/>
      <c r="B505" s="22"/>
      <c r="C505" s="135"/>
      <c r="D505" s="135"/>
      <c r="E505" s="135"/>
      <c r="F505" s="40"/>
      <c r="G505" s="35" t="e">
        <f>#REF!-#REF!</f>
        <v>#REF!</v>
      </c>
      <c r="H505" s="35"/>
    </row>
    <row r="506" spans="1:14" hidden="1" x14ac:dyDescent="0.3">
      <c r="A506" s="148"/>
      <c r="B506" s="22"/>
      <c r="C506" s="135"/>
      <c r="D506" s="135"/>
      <c r="E506" s="135"/>
      <c r="F506" s="40"/>
      <c r="G506" s="35" t="e">
        <f>#REF!-#REF!</f>
        <v>#REF!</v>
      </c>
      <c r="H506" s="35"/>
    </row>
    <row r="507" spans="1:14" hidden="1" x14ac:dyDescent="0.3">
      <c r="A507" s="148"/>
      <c r="B507" s="14"/>
      <c r="C507" s="84"/>
      <c r="D507" s="171"/>
      <c r="E507" s="84"/>
      <c r="F507" s="11"/>
      <c r="G507" s="35" t="e">
        <f>#REF!-#REF!</f>
        <v>#REF!</v>
      </c>
      <c r="H507" s="35"/>
    </row>
    <row r="508" spans="1:14" hidden="1" x14ac:dyDescent="0.3">
      <c r="A508" s="148"/>
      <c r="B508" s="72"/>
      <c r="C508" s="84"/>
      <c r="D508" s="171"/>
      <c r="E508" s="84"/>
      <c r="F508" s="11"/>
      <c r="G508" s="35" t="e">
        <f>#REF!-#REF!</f>
        <v>#REF!</v>
      </c>
      <c r="H508" s="35"/>
    </row>
    <row r="509" spans="1:14" ht="50.4" customHeight="1" x14ac:dyDescent="0.3">
      <c r="A509" s="148" t="s">
        <v>217</v>
      </c>
      <c r="B509" s="10" t="s">
        <v>219</v>
      </c>
      <c r="C509" s="101">
        <f>C510+C523</f>
        <v>0</v>
      </c>
      <c r="D509" s="101">
        <f t="shared" ref="D509:E509" si="113">D510+D523</f>
        <v>152575500</v>
      </c>
      <c r="E509" s="101">
        <f t="shared" si="113"/>
        <v>137027500</v>
      </c>
      <c r="F509" s="11"/>
      <c r="G509" s="35" t="e">
        <f>#REF!-#REF!</f>
        <v>#REF!</v>
      </c>
      <c r="H509" s="35"/>
    </row>
    <row r="510" spans="1:14" ht="50.4" customHeight="1" x14ac:dyDescent="0.3">
      <c r="A510" s="148" t="s">
        <v>218</v>
      </c>
      <c r="B510" s="58" t="s">
        <v>58</v>
      </c>
      <c r="C510" s="101">
        <f>C511</f>
        <v>0</v>
      </c>
      <c r="D510" s="101">
        <f t="shared" ref="D510:E510" si="114">D511</f>
        <v>111748000</v>
      </c>
      <c r="E510" s="101">
        <f t="shared" si="114"/>
        <v>137027500</v>
      </c>
      <c r="F510" s="11"/>
      <c r="G510" s="35" t="e">
        <f>#REF!-#REF!</f>
        <v>#REF!</v>
      </c>
      <c r="H510" s="35"/>
    </row>
    <row r="511" spans="1:14" s="45" customFormat="1" ht="16.2" x14ac:dyDescent="0.35">
      <c r="A511" s="149"/>
      <c r="B511" s="38" t="s">
        <v>52</v>
      </c>
      <c r="C511" s="84">
        <f>SUM(C512:C522)</f>
        <v>0</v>
      </c>
      <c r="D511" s="84">
        <f>SUM(D512:D522)</f>
        <v>111748000</v>
      </c>
      <c r="E511" s="84">
        <f t="shared" ref="E511" si="115">SUM(E512:E522)</f>
        <v>137027500</v>
      </c>
      <c r="F511" s="80"/>
      <c r="G511" s="35" t="e">
        <f>#REF!-#REF!</f>
        <v>#REF!</v>
      </c>
      <c r="H511" s="35"/>
      <c r="I511" s="44"/>
      <c r="J511" s="44"/>
      <c r="K511" s="44"/>
      <c r="L511" s="44"/>
      <c r="M511" s="44"/>
      <c r="N511" s="44"/>
    </row>
    <row r="512" spans="1:14" ht="66.599999999999994" hidden="1" customHeight="1" x14ac:dyDescent="0.3">
      <c r="A512" s="148"/>
      <c r="B512" s="14" t="s">
        <v>308</v>
      </c>
      <c r="C512" s="84"/>
      <c r="D512" s="171"/>
      <c r="E512" s="84"/>
      <c r="F512" s="15"/>
      <c r="G512" s="35" t="e">
        <f>#REF!-#REF!</f>
        <v>#REF!</v>
      </c>
      <c r="H512" s="35"/>
    </row>
    <row r="513" spans="1:8" ht="64.5" customHeight="1" x14ac:dyDescent="0.3">
      <c r="A513" s="148"/>
      <c r="B513" s="14" t="s">
        <v>309</v>
      </c>
      <c r="C513" s="84"/>
      <c r="D513" s="171">
        <f>12620000+17568000/6</f>
        <v>15548000</v>
      </c>
      <c r="E513" s="84"/>
      <c r="F513" s="11" t="s">
        <v>377</v>
      </c>
      <c r="G513" s="35" t="e">
        <f>#REF!-#REF!</f>
        <v>#REF!</v>
      </c>
      <c r="H513" s="35"/>
    </row>
    <row r="514" spans="1:8" ht="78" x14ac:dyDescent="0.3">
      <c r="A514" s="148"/>
      <c r="B514" s="14" t="s">
        <v>363</v>
      </c>
      <c r="C514" s="84"/>
      <c r="D514" s="84"/>
      <c r="E514" s="171">
        <f>40827500+96200000</f>
        <v>137027500</v>
      </c>
      <c r="F514" s="11" t="s">
        <v>393</v>
      </c>
      <c r="G514" s="35" t="e">
        <f>#REF!-#REF!</f>
        <v>#REF!</v>
      </c>
      <c r="H514" s="35"/>
    </row>
    <row r="515" spans="1:8" ht="84" customHeight="1" x14ac:dyDescent="0.3">
      <c r="A515" s="148"/>
      <c r="B515" s="14" t="s">
        <v>363</v>
      </c>
      <c r="C515" s="84"/>
      <c r="D515" s="171">
        <v>96200000</v>
      </c>
      <c r="E515" s="84"/>
      <c r="F515" s="11" t="s">
        <v>416</v>
      </c>
      <c r="G515" s="35" t="e">
        <f>#REF!-#REF!</f>
        <v>#REF!</v>
      </c>
      <c r="H515" s="35"/>
    </row>
    <row r="516" spans="1:8" hidden="1" x14ac:dyDescent="0.3">
      <c r="A516" s="148"/>
      <c r="B516" s="14"/>
      <c r="C516" s="84"/>
      <c r="D516" s="171"/>
      <c r="E516" s="84"/>
      <c r="F516" s="11"/>
      <c r="G516" s="35" t="e">
        <f>#REF!-#REF!</f>
        <v>#REF!</v>
      </c>
      <c r="H516" s="35"/>
    </row>
    <row r="517" spans="1:8" hidden="1" x14ac:dyDescent="0.3">
      <c r="A517" s="148"/>
      <c r="B517" s="85"/>
      <c r="C517" s="171"/>
      <c r="D517" s="171"/>
      <c r="E517" s="171"/>
      <c r="F517" s="11"/>
      <c r="G517" s="35" t="e">
        <f>#REF!-#REF!</f>
        <v>#REF!</v>
      </c>
      <c r="H517" s="35"/>
    </row>
    <row r="518" spans="1:8" hidden="1" x14ac:dyDescent="0.3">
      <c r="A518" s="148"/>
      <c r="B518" s="14"/>
      <c r="C518" s="171"/>
      <c r="D518" s="171"/>
      <c r="E518" s="171"/>
      <c r="F518" s="11"/>
      <c r="G518" s="35" t="e">
        <f>#REF!-#REF!</f>
        <v>#REF!</v>
      </c>
      <c r="H518" s="35"/>
    </row>
    <row r="519" spans="1:8" hidden="1" x14ac:dyDescent="0.3">
      <c r="A519" s="148"/>
      <c r="B519" s="85"/>
      <c r="C519" s="171"/>
      <c r="D519" s="171"/>
      <c r="E519" s="171"/>
      <c r="F519" s="11"/>
      <c r="G519" s="35" t="e">
        <f>#REF!-#REF!</f>
        <v>#REF!</v>
      </c>
      <c r="H519" s="35"/>
    </row>
    <row r="520" spans="1:8" hidden="1" x14ac:dyDescent="0.3">
      <c r="A520" s="148"/>
      <c r="B520" s="85"/>
      <c r="C520" s="171"/>
      <c r="D520" s="171"/>
      <c r="E520" s="171"/>
      <c r="F520" s="11"/>
      <c r="G520" s="35" t="e">
        <f>#REF!-#REF!</f>
        <v>#REF!</v>
      </c>
      <c r="H520" s="35"/>
    </row>
    <row r="521" spans="1:8" hidden="1" x14ac:dyDescent="0.3">
      <c r="A521" s="148"/>
      <c r="B521" s="85"/>
      <c r="C521" s="171"/>
      <c r="D521" s="171"/>
      <c r="E521" s="171"/>
      <c r="F521" s="11"/>
      <c r="G521" s="35" t="e">
        <f>#REF!-#REF!</f>
        <v>#REF!</v>
      </c>
      <c r="H521" s="35"/>
    </row>
    <row r="522" spans="1:8" hidden="1" x14ac:dyDescent="0.3">
      <c r="A522" s="148"/>
      <c r="B522" s="85"/>
      <c r="C522" s="171"/>
      <c r="D522" s="171"/>
      <c r="E522" s="171"/>
      <c r="F522" s="11"/>
      <c r="G522" s="35" t="e">
        <f>#REF!-#REF!</f>
        <v>#REF!</v>
      </c>
      <c r="H522" s="35"/>
    </row>
    <row r="523" spans="1:8" ht="46.8" x14ac:dyDescent="0.3">
      <c r="A523" s="148" t="s">
        <v>221</v>
      </c>
      <c r="B523" s="58" t="s">
        <v>220</v>
      </c>
      <c r="C523" s="101">
        <f>C524</f>
        <v>0</v>
      </c>
      <c r="D523" s="101">
        <f t="shared" ref="D523:E524" si="116">D524</f>
        <v>40827500</v>
      </c>
      <c r="E523" s="101">
        <f t="shared" si="116"/>
        <v>0</v>
      </c>
      <c r="F523" s="11"/>
      <c r="G523" s="35" t="e">
        <f>#REF!-#REF!</f>
        <v>#REF!</v>
      </c>
      <c r="H523" s="35"/>
    </row>
    <row r="524" spans="1:8" ht="31.2" x14ac:dyDescent="0.3">
      <c r="A524" s="148"/>
      <c r="B524" s="38" t="s">
        <v>23</v>
      </c>
      <c r="C524" s="84">
        <f>C525</f>
        <v>0</v>
      </c>
      <c r="D524" s="84">
        <f t="shared" si="116"/>
        <v>40827500</v>
      </c>
      <c r="E524" s="84">
        <f t="shared" si="116"/>
        <v>0</v>
      </c>
      <c r="F524" s="11"/>
      <c r="G524" s="35" t="e">
        <f>#REF!-#REF!</f>
        <v>#REF!</v>
      </c>
      <c r="H524" s="35"/>
    </row>
    <row r="525" spans="1:8" ht="63.75" customHeight="1" x14ac:dyDescent="0.3">
      <c r="A525" s="148"/>
      <c r="B525" s="64" t="s">
        <v>277</v>
      </c>
      <c r="C525" s="84"/>
      <c r="D525" s="171">
        <v>40827500</v>
      </c>
      <c r="E525" s="84"/>
      <c r="F525" s="11" t="s">
        <v>414</v>
      </c>
      <c r="G525" s="35" t="e">
        <f>#REF!-#REF!</f>
        <v>#REF!</v>
      </c>
      <c r="H525" s="35"/>
    </row>
    <row r="526" spans="1:8" ht="48.75" customHeight="1" x14ac:dyDescent="0.3">
      <c r="A526" s="148" t="s">
        <v>222</v>
      </c>
      <c r="B526" s="10" t="s">
        <v>223</v>
      </c>
      <c r="C526" s="101">
        <f>C527</f>
        <v>14958000</v>
      </c>
      <c r="D526" s="101">
        <f t="shared" ref="D526:E526" si="117">D527</f>
        <v>0</v>
      </c>
      <c r="E526" s="101">
        <f t="shared" si="117"/>
        <v>0</v>
      </c>
      <c r="F526" s="11"/>
      <c r="G526" s="35" t="e">
        <f>#REF!-#REF!</f>
        <v>#REF!</v>
      </c>
      <c r="H526" s="35"/>
    </row>
    <row r="527" spans="1:8" ht="31.2" x14ac:dyDescent="0.3">
      <c r="A527" s="148" t="s">
        <v>335</v>
      </c>
      <c r="B527" s="58" t="s">
        <v>334</v>
      </c>
      <c r="C527" s="101">
        <f>C528+C531</f>
        <v>14958000</v>
      </c>
      <c r="D527" s="101">
        <f t="shared" ref="D527:E527" si="118">D528+D531</f>
        <v>0</v>
      </c>
      <c r="E527" s="101">
        <f t="shared" si="118"/>
        <v>0</v>
      </c>
      <c r="F527" s="11"/>
      <c r="G527" s="35" t="e">
        <f>#REF!-#REF!</f>
        <v>#REF!</v>
      </c>
      <c r="H527" s="35"/>
    </row>
    <row r="528" spans="1:8" x14ac:dyDescent="0.3">
      <c r="A528" s="148"/>
      <c r="B528" s="72" t="s">
        <v>270</v>
      </c>
      <c r="C528" s="171">
        <f>C529+C530</f>
        <v>14958000</v>
      </c>
      <c r="D528" s="171">
        <f t="shared" ref="D528:E528" si="119">D529+D530</f>
        <v>0</v>
      </c>
      <c r="E528" s="171">
        <f t="shared" si="119"/>
        <v>0</v>
      </c>
      <c r="F528" s="11"/>
      <c r="G528" s="35" t="e">
        <f>#REF!-#REF!</f>
        <v>#REF!</v>
      </c>
      <c r="H528" s="35"/>
    </row>
    <row r="529" spans="1:14" ht="94.95" customHeight="1" x14ac:dyDescent="0.3">
      <c r="A529" s="148"/>
      <c r="B529" s="14" t="s">
        <v>274</v>
      </c>
      <c r="C529" s="171">
        <v>14958000</v>
      </c>
      <c r="D529" s="171"/>
      <c r="E529" s="101"/>
      <c r="F529" s="11" t="s">
        <v>342</v>
      </c>
      <c r="G529" s="35" t="e">
        <f>#REF!-#REF!</f>
        <v>#REF!</v>
      </c>
      <c r="H529" s="35"/>
    </row>
    <row r="530" spans="1:14" hidden="1" x14ac:dyDescent="0.3">
      <c r="A530" s="148"/>
      <c r="B530" s="14"/>
      <c r="C530" s="171"/>
      <c r="D530" s="171"/>
      <c r="E530" s="171"/>
      <c r="F530" s="11"/>
      <c r="G530" s="35" t="e">
        <f>#REF!-#REF!</f>
        <v>#REF!</v>
      </c>
      <c r="H530" s="35"/>
    </row>
    <row r="531" spans="1:14" s="45" customFormat="1" ht="31.2" hidden="1" x14ac:dyDescent="0.3">
      <c r="A531" s="150"/>
      <c r="B531" s="38" t="s">
        <v>115</v>
      </c>
      <c r="C531" s="84">
        <f>C532</f>
        <v>0</v>
      </c>
      <c r="D531" s="84">
        <f t="shared" ref="D531:E531" si="120">D532</f>
        <v>0</v>
      </c>
      <c r="E531" s="84">
        <f t="shared" si="120"/>
        <v>0</v>
      </c>
      <c r="F531" s="80"/>
      <c r="G531" s="35" t="e">
        <f>#REF!-#REF!</f>
        <v>#REF!</v>
      </c>
      <c r="H531" s="35"/>
      <c r="I531" s="44"/>
      <c r="J531" s="44"/>
      <c r="K531" s="44"/>
      <c r="L531" s="44"/>
      <c r="M531" s="44"/>
      <c r="N531" s="44"/>
    </row>
    <row r="532" spans="1:14" hidden="1" x14ac:dyDescent="0.3">
      <c r="A532" s="148"/>
      <c r="B532" s="14"/>
      <c r="C532" s="171"/>
      <c r="D532" s="171"/>
      <c r="E532" s="84"/>
      <c r="F532" s="11"/>
      <c r="G532" s="35" t="e">
        <f>#REF!-#REF!</f>
        <v>#REF!</v>
      </c>
      <c r="H532" s="35"/>
    </row>
    <row r="533" spans="1:14" ht="63.6" hidden="1" customHeight="1" x14ac:dyDescent="0.3">
      <c r="A533" s="148" t="s">
        <v>224</v>
      </c>
      <c r="B533" s="10" t="s">
        <v>227</v>
      </c>
      <c r="C533" s="101">
        <f>C534+C538</f>
        <v>0</v>
      </c>
      <c r="D533" s="101">
        <f t="shared" ref="D533:E533" si="121">D534+D538</f>
        <v>0</v>
      </c>
      <c r="E533" s="101">
        <f t="shared" si="121"/>
        <v>0</v>
      </c>
      <c r="F533" s="11"/>
      <c r="G533" s="35" t="e">
        <f>#REF!-#REF!</f>
        <v>#REF!</v>
      </c>
      <c r="H533" s="35"/>
    </row>
    <row r="534" spans="1:14" ht="63" hidden="1" customHeight="1" x14ac:dyDescent="0.3">
      <c r="A534" s="148" t="s">
        <v>225</v>
      </c>
      <c r="B534" s="58" t="s">
        <v>123</v>
      </c>
      <c r="C534" s="101">
        <f>C535</f>
        <v>0</v>
      </c>
      <c r="D534" s="101">
        <f t="shared" ref="D534:E534" si="122">D535</f>
        <v>0</v>
      </c>
      <c r="E534" s="101">
        <f t="shared" si="122"/>
        <v>0</v>
      </c>
      <c r="F534" s="11"/>
      <c r="G534" s="35" t="e">
        <f>#REF!-#REF!</f>
        <v>#REF!</v>
      </c>
      <c r="H534" s="35"/>
    </row>
    <row r="535" spans="1:14" ht="48.75" hidden="1" customHeight="1" x14ac:dyDescent="0.3">
      <c r="A535" s="148"/>
      <c r="B535" s="38" t="s">
        <v>72</v>
      </c>
      <c r="C535" s="84">
        <f>C536+C537</f>
        <v>0</v>
      </c>
      <c r="D535" s="84">
        <f t="shared" ref="D535:E535" si="123">D536+D537</f>
        <v>0</v>
      </c>
      <c r="E535" s="84">
        <f t="shared" si="123"/>
        <v>0</v>
      </c>
      <c r="F535" s="11"/>
      <c r="G535" s="35" t="e">
        <f>#REF!-#REF!</f>
        <v>#REF!</v>
      </c>
      <c r="H535" s="35"/>
    </row>
    <row r="536" spans="1:14" ht="64.95" hidden="1" customHeight="1" x14ac:dyDescent="0.3">
      <c r="A536" s="148"/>
      <c r="B536" s="14"/>
      <c r="C536" s="84"/>
      <c r="D536" s="171"/>
      <c r="E536" s="84"/>
      <c r="F536" s="5"/>
      <c r="G536" s="35" t="e">
        <f>#REF!-#REF!</f>
        <v>#REF!</v>
      </c>
      <c r="H536" s="35"/>
    </row>
    <row r="537" spans="1:14" hidden="1" x14ac:dyDescent="0.3">
      <c r="A537" s="148"/>
      <c r="B537" s="14"/>
      <c r="C537" s="84"/>
      <c r="D537" s="171"/>
      <c r="E537" s="84"/>
      <c r="F537" s="11"/>
      <c r="G537" s="35" t="e">
        <f>#REF!-#REF!</f>
        <v>#REF!</v>
      </c>
      <c r="H537" s="35"/>
    </row>
    <row r="538" spans="1:14" ht="97.5" hidden="1" customHeight="1" x14ac:dyDescent="0.3">
      <c r="A538" s="148" t="s">
        <v>226</v>
      </c>
      <c r="B538" s="58" t="s">
        <v>263</v>
      </c>
      <c r="C538" s="101">
        <f>C539</f>
        <v>0</v>
      </c>
      <c r="D538" s="101">
        <f t="shared" ref="D538:E538" si="124">D539</f>
        <v>0</v>
      </c>
      <c r="E538" s="101">
        <f t="shared" si="124"/>
        <v>0</v>
      </c>
      <c r="F538" s="11"/>
      <c r="G538" s="35" t="e">
        <f>#REF!-#REF!</f>
        <v>#REF!</v>
      </c>
      <c r="H538" s="35"/>
    </row>
    <row r="539" spans="1:14" ht="49.5" hidden="1" customHeight="1" x14ac:dyDescent="0.3">
      <c r="A539" s="148"/>
      <c r="B539" s="38" t="s">
        <v>72</v>
      </c>
      <c r="C539" s="84">
        <f>SUM(C540:C542)</f>
        <v>0</v>
      </c>
      <c r="D539" s="84">
        <f t="shared" ref="D539:E539" si="125">SUM(D540:D542)</f>
        <v>0</v>
      </c>
      <c r="E539" s="84">
        <f t="shared" si="125"/>
        <v>0</v>
      </c>
      <c r="F539" s="11"/>
      <c r="G539" s="35" t="e">
        <f>#REF!-#REF!</f>
        <v>#REF!</v>
      </c>
      <c r="H539" s="35"/>
    </row>
    <row r="540" spans="1:14" hidden="1" x14ac:dyDescent="0.3">
      <c r="A540" s="148"/>
      <c r="B540" s="14"/>
      <c r="C540" s="84"/>
      <c r="D540" s="171"/>
      <c r="E540" s="84"/>
      <c r="F540" s="11"/>
      <c r="G540" s="35" t="e">
        <f>#REF!-#REF!</f>
        <v>#REF!</v>
      </c>
      <c r="H540" s="35"/>
    </row>
    <row r="541" spans="1:14" hidden="1" x14ac:dyDescent="0.3">
      <c r="A541" s="148"/>
      <c r="B541" s="14"/>
      <c r="C541" s="84"/>
      <c r="D541" s="171"/>
      <c r="E541" s="84"/>
      <c r="F541" s="11"/>
      <c r="G541" s="35" t="e">
        <f>#REF!-#REF!</f>
        <v>#REF!</v>
      </c>
      <c r="H541" s="35"/>
    </row>
    <row r="542" spans="1:14" hidden="1" x14ac:dyDescent="0.3">
      <c r="A542" s="148"/>
      <c r="B542" s="14"/>
      <c r="C542" s="84"/>
      <c r="D542" s="171"/>
      <c r="E542" s="84"/>
      <c r="F542" s="11"/>
      <c r="G542" s="35" t="e">
        <f>#REF!-#REF!</f>
        <v>#REF!</v>
      </c>
      <c r="H542" s="35"/>
    </row>
    <row r="543" spans="1:14" ht="63.75" hidden="1" customHeight="1" x14ac:dyDescent="0.3">
      <c r="A543" s="148" t="s">
        <v>102</v>
      </c>
      <c r="B543" s="10" t="s">
        <v>38</v>
      </c>
      <c r="C543" s="101">
        <f>C544+C553+C556+C549</f>
        <v>0</v>
      </c>
      <c r="D543" s="101">
        <f t="shared" ref="D543:E543" si="126">D544+D553+D556+D549</f>
        <v>0</v>
      </c>
      <c r="E543" s="101">
        <f t="shared" si="126"/>
        <v>0</v>
      </c>
      <c r="F543" s="78"/>
      <c r="G543" s="35" t="e">
        <f>#REF!-#REF!</f>
        <v>#REF!</v>
      </c>
      <c r="H543" s="35"/>
    </row>
    <row r="544" spans="1:14" ht="46.8" hidden="1" x14ac:dyDescent="0.3">
      <c r="A544" s="148" t="s">
        <v>127</v>
      </c>
      <c r="B544" s="58" t="s">
        <v>228</v>
      </c>
      <c r="C544" s="101">
        <f>C545+C547</f>
        <v>0</v>
      </c>
      <c r="D544" s="101">
        <f t="shared" ref="D544:E544" si="127">D545+D547</f>
        <v>0</v>
      </c>
      <c r="E544" s="101">
        <f t="shared" si="127"/>
        <v>0</v>
      </c>
      <c r="F544" s="11"/>
      <c r="G544" s="35" t="e">
        <f>#REF!-#REF!</f>
        <v>#REF!</v>
      </c>
      <c r="H544" s="35"/>
    </row>
    <row r="545" spans="1:8" hidden="1" x14ac:dyDescent="0.3">
      <c r="A545" s="158"/>
      <c r="B545" s="56" t="s">
        <v>20</v>
      </c>
      <c r="C545" s="84">
        <f>C546</f>
        <v>0</v>
      </c>
      <c r="D545" s="84">
        <f t="shared" ref="D545:E545" si="128">D546</f>
        <v>0</v>
      </c>
      <c r="E545" s="84">
        <f t="shared" si="128"/>
        <v>0</v>
      </c>
      <c r="F545" s="11"/>
      <c r="G545" s="35" t="e">
        <f>#REF!-#REF!</f>
        <v>#REF!</v>
      </c>
      <c r="H545" s="35"/>
    </row>
    <row r="546" spans="1:8" hidden="1" x14ac:dyDescent="0.3">
      <c r="A546" s="158"/>
      <c r="B546" s="14"/>
      <c r="C546" s="171"/>
      <c r="D546" s="171"/>
      <c r="E546" s="171"/>
      <c r="F546" s="15"/>
      <c r="G546" s="35" t="e">
        <f>#REF!-#REF!</f>
        <v>#REF!</v>
      </c>
      <c r="H546" s="35"/>
    </row>
    <row r="547" spans="1:8" ht="31.2" hidden="1" x14ac:dyDescent="0.3">
      <c r="A547" s="158"/>
      <c r="B547" s="56" t="s">
        <v>37</v>
      </c>
      <c r="C547" s="84">
        <f>C548</f>
        <v>0</v>
      </c>
      <c r="D547" s="84">
        <f t="shared" ref="D547:E547" si="129">D548</f>
        <v>0</v>
      </c>
      <c r="E547" s="84">
        <f t="shared" si="129"/>
        <v>0</v>
      </c>
      <c r="F547" s="11"/>
      <c r="G547" s="35" t="e">
        <f>#REF!-#REF!</f>
        <v>#REF!</v>
      </c>
      <c r="H547" s="35"/>
    </row>
    <row r="548" spans="1:8" hidden="1" x14ac:dyDescent="0.3">
      <c r="A548" s="158"/>
      <c r="B548" s="56"/>
      <c r="C548" s="84"/>
      <c r="D548" s="171"/>
      <c r="E548" s="171"/>
      <c r="F548" s="170"/>
      <c r="G548" s="35" t="e">
        <f>#REF!-#REF!</f>
        <v>#REF!</v>
      </c>
      <c r="H548" s="35"/>
    </row>
    <row r="549" spans="1:8" ht="81" hidden="1" customHeight="1" x14ac:dyDescent="0.3">
      <c r="A549" s="148" t="s">
        <v>229</v>
      </c>
      <c r="B549" s="58" t="s">
        <v>230</v>
      </c>
      <c r="C549" s="101">
        <f>C550</f>
        <v>0</v>
      </c>
      <c r="D549" s="101">
        <f t="shared" ref="D549:E549" si="130">D550</f>
        <v>0</v>
      </c>
      <c r="E549" s="101">
        <f t="shared" si="130"/>
        <v>0</v>
      </c>
      <c r="F549" s="11"/>
      <c r="G549" s="35" t="e">
        <f>#REF!-#REF!</f>
        <v>#REF!</v>
      </c>
      <c r="H549" s="35"/>
    </row>
    <row r="550" spans="1:8" ht="31.2" hidden="1" x14ac:dyDescent="0.3">
      <c r="A550" s="158"/>
      <c r="B550" s="38" t="s">
        <v>17</v>
      </c>
      <c r="C550" s="84">
        <f>SUM(C551:C552)</f>
        <v>0</v>
      </c>
      <c r="D550" s="84">
        <f>SUM(D551:D552)</f>
        <v>0</v>
      </c>
      <c r="E550" s="84">
        <f t="shared" ref="E550" si="131">SUM(E551:E552)</f>
        <v>0</v>
      </c>
      <c r="F550" s="11"/>
      <c r="G550" s="35" t="e">
        <f>#REF!-#REF!</f>
        <v>#REF!</v>
      </c>
      <c r="H550" s="35"/>
    </row>
    <row r="551" spans="1:8" hidden="1" x14ac:dyDescent="0.3">
      <c r="A551" s="158"/>
      <c r="B551" s="14"/>
      <c r="C551" s="171"/>
      <c r="D551" s="171"/>
      <c r="E551" s="171"/>
      <c r="F551" s="11"/>
      <c r="G551" s="35" t="e">
        <f>#REF!-#REF!</f>
        <v>#REF!</v>
      </c>
      <c r="H551" s="35"/>
    </row>
    <row r="552" spans="1:8" hidden="1" x14ac:dyDescent="0.3">
      <c r="A552" s="158"/>
      <c r="B552" s="14"/>
      <c r="C552" s="171"/>
      <c r="D552" s="171"/>
      <c r="E552" s="171"/>
      <c r="F552" s="11"/>
      <c r="G552" s="35" t="e">
        <f>#REF!-#REF!</f>
        <v>#REF!</v>
      </c>
      <c r="H552" s="35"/>
    </row>
    <row r="553" spans="1:8" ht="46.8" hidden="1" x14ac:dyDescent="0.3">
      <c r="A553" s="148" t="s">
        <v>49</v>
      </c>
      <c r="B553" s="36" t="s">
        <v>231</v>
      </c>
      <c r="C553" s="101">
        <f>C554</f>
        <v>0</v>
      </c>
      <c r="D553" s="101">
        <f t="shared" ref="D553:E554" si="132">D554</f>
        <v>0</v>
      </c>
      <c r="E553" s="101">
        <f t="shared" si="132"/>
        <v>0</v>
      </c>
      <c r="F553" s="11"/>
      <c r="G553" s="35" t="e">
        <f>#REF!-#REF!</f>
        <v>#REF!</v>
      </c>
      <c r="H553" s="35"/>
    </row>
    <row r="554" spans="1:8" ht="31.2" hidden="1" x14ac:dyDescent="0.3">
      <c r="A554" s="158"/>
      <c r="B554" s="38" t="s">
        <v>37</v>
      </c>
      <c r="C554" s="84">
        <f>C555</f>
        <v>0</v>
      </c>
      <c r="D554" s="84">
        <f t="shared" si="132"/>
        <v>0</v>
      </c>
      <c r="E554" s="84">
        <f t="shared" si="132"/>
        <v>0</v>
      </c>
      <c r="F554" s="11"/>
      <c r="G554" s="35" t="e">
        <f>#REF!-#REF!</f>
        <v>#REF!</v>
      </c>
      <c r="H554" s="35"/>
    </row>
    <row r="555" spans="1:8" hidden="1" x14ac:dyDescent="0.3">
      <c r="A555" s="158"/>
      <c r="B555" s="14"/>
      <c r="C555" s="171"/>
      <c r="D555" s="171"/>
      <c r="E555" s="171"/>
      <c r="F555" s="11"/>
      <c r="G555" s="35" t="e">
        <f>#REF!-#REF!</f>
        <v>#REF!</v>
      </c>
      <c r="H555" s="35"/>
    </row>
    <row r="556" spans="1:8" ht="112.5" hidden="1" customHeight="1" x14ac:dyDescent="0.3">
      <c r="A556" s="148" t="s">
        <v>135</v>
      </c>
      <c r="B556" s="36" t="s">
        <v>232</v>
      </c>
      <c r="C556" s="101">
        <f>C561+C559+C566+C574+C557+C563</f>
        <v>0</v>
      </c>
      <c r="D556" s="101">
        <f t="shared" ref="D556:E556" si="133">D561+D559+D566+D574+D557+D563</f>
        <v>0</v>
      </c>
      <c r="E556" s="101">
        <f t="shared" si="133"/>
        <v>0</v>
      </c>
      <c r="F556" s="11"/>
      <c r="G556" s="35" t="e">
        <f>#REF!-#REF!</f>
        <v>#REF!</v>
      </c>
      <c r="H556" s="35"/>
    </row>
    <row r="557" spans="1:8" hidden="1" x14ac:dyDescent="0.3">
      <c r="A557" s="148"/>
      <c r="B557" s="38" t="s">
        <v>2</v>
      </c>
      <c r="C557" s="84">
        <f>C558</f>
        <v>0</v>
      </c>
      <c r="D557" s="84">
        <f t="shared" ref="D557:E557" si="134">D558</f>
        <v>0</v>
      </c>
      <c r="E557" s="84">
        <f t="shared" si="134"/>
        <v>0</v>
      </c>
      <c r="F557" s="11"/>
      <c r="G557" s="35" t="e">
        <f>#REF!-#REF!</f>
        <v>#REF!</v>
      </c>
      <c r="H557" s="35"/>
    </row>
    <row r="558" spans="1:8" hidden="1" x14ac:dyDescent="0.3">
      <c r="A558" s="148"/>
      <c r="B558" s="36"/>
      <c r="C558" s="101"/>
      <c r="D558" s="101"/>
      <c r="E558" s="101"/>
      <c r="F558" s="11"/>
      <c r="G558" s="35" t="e">
        <f>#REF!-#REF!</f>
        <v>#REF!</v>
      </c>
      <c r="H558" s="35"/>
    </row>
    <row r="559" spans="1:8" ht="46.8" hidden="1" x14ac:dyDescent="0.3">
      <c r="A559" s="148"/>
      <c r="B559" s="38" t="s">
        <v>134</v>
      </c>
      <c r="C559" s="84">
        <f>C560</f>
        <v>0</v>
      </c>
      <c r="D559" s="84">
        <f t="shared" ref="D559:E559" si="135">D560</f>
        <v>0</v>
      </c>
      <c r="E559" s="84">
        <f t="shared" si="135"/>
        <v>0</v>
      </c>
      <c r="F559" s="11"/>
      <c r="G559" s="35" t="e">
        <f>#REF!-#REF!</f>
        <v>#REF!</v>
      </c>
      <c r="H559" s="35"/>
    </row>
    <row r="560" spans="1:8" hidden="1" x14ac:dyDescent="0.3">
      <c r="A560" s="148"/>
      <c r="B560" s="14"/>
      <c r="C560" s="171"/>
      <c r="D560" s="171"/>
      <c r="E560" s="171"/>
      <c r="F560" s="11"/>
      <c r="G560" s="35" t="e">
        <f>#REF!-#REF!</f>
        <v>#REF!</v>
      </c>
      <c r="H560" s="35"/>
    </row>
    <row r="561" spans="1:8" ht="48.75" hidden="1" customHeight="1" x14ac:dyDescent="0.3">
      <c r="A561" s="158"/>
      <c r="B561" s="38" t="s">
        <v>72</v>
      </c>
      <c r="C561" s="84">
        <f>C562</f>
        <v>0</v>
      </c>
      <c r="D561" s="84">
        <f t="shared" ref="D561:E561" si="136">D562</f>
        <v>0</v>
      </c>
      <c r="E561" s="84">
        <f t="shared" si="136"/>
        <v>0</v>
      </c>
      <c r="F561" s="11"/>
      <c r="G561" s="35" t="e">
        <f>#REF!-#REF!</f>
        <v>#REF!</v>
      </c>
      <c r="H561" s="35"/>
    </row>
    <row r="562" spans="1:8" hidden="1" x14ac:dyDescent="0.3">
      <c r="A562" s="158"/>
      <c r="B562" s="38"/>
      <c r="C562" s="84"/>
      <c r="D562" s="84"/>
      <c r="E562" s="84"/>
      <c r="F562" s="11"/>
      <c r="G562" s="35" t="e">
        <f>#REF!-#REF!</f>
        <v>#REF!</v>
      </c>
      <c r="H562" s="35"/>
    </row>
    <row r="563" spans="1:8" ht="46.8" hidden="1" x14ac:dyDescent="0.3">
      <c r="A563" s="158"/>
      <c r="B563" s="38" t="s">
        <v>57</v>
      </c>
      <c r="C563" s="84">
        <f>SUM(C564:C565)</f>
        <v>0</v>
      </c>
      <c r="D563" s="84">
        <f t="shared" ref="D563:E563" si="137">SUM(D564:D565)</f>
        <v>0</v>
      </c>
      <c r="E563" s="84">
        <f t="shared" si="137"/>
        <v>0</v>
      </c>
      <c r="F563" s="11"/>
      <c r="G563" s="35" t="e">
        <f>#REF!-#REF!</f>
        <v>#REF!</v>
      </c>
      <c r="H563" s="35"/>
    </row>
    <row r="564" spans="1:8" hidden="1" x14ac:dyDescent="0.3">
      <c r="A564" s="158"/>
      <c r="B564" s="14"/>
      <c r="C564" s="171"/>
      <c r="D564" s="84"/>
      <c r="E564" s="171"/>
      <c r="F564" s="5"/>
      <c r="G564" s="35" t="e">
        <f>#REF!-#REF!</f>
        <v>#REF!</v>
      </c>
      <c r="H564" s="35"/>
    </row>
    <row r="565" spans="1:8" hidden="1" x14ac:dyDescent="0.3">
      <c r="A565" s="158"/>
      <c r="B565" s="38"/>
      <c r="C565" s="171"/>
      <c r="D565" s="84"/>
      <c r="E565" s="101"/>
      <c r="F565" s="5"/>
      <c r="G565" s="35" t="e">
        <f>#REF!-#REF!</f>
        <v>#REF!</v>
      </c>
      <c r="H565" s="35"/>
    </row>
    <row r="566" spans="1:8" ht="31.2" hidden="1" x14ac:dyDescent="0.3">
      <c r="A566" s="158"/>
      <c r="B566" s="38" t="s">
        <v>37</v>
      </c>
      <c r="C566" s="84">
        <f>SUM(C567:C573)</f>
        <v>0</v>
      </c>
      <c r="D566" s="84">
        <f t="shared" ref="D566:E566" si="138">SUM(D567:D573)</f>
        <v>0</v>
      </c>
      <c r="E566" s="84">
        <f t="shared" si="138"/>
        <v>0</v>
      </c>
      <c r="F566" s="11"/>
      <c r="G566" s="35" t="e">
        <f>#REF!-#REF!</f>
        <v>#REF!</v>
      </c>
      <c r="H566" s="35"/>
    </row>
    <row r="567" spans="1:8" hidden="1" x14ac:dyDescent="0.3">
      <c r="A567" s="158"/>
      <c r="B567" s="38"/>
      <c r="C567" s="171"/>
      <c r="D567" s="171"/>
      <c r="E567" s="171"/>
      <c r="F567" s="5"/>
      <c r="G567" s="35" t="e">
        <f>#REF!-#REF!</f>
        <v>#REF!</v>
      </c>
      <c r="H567" s="35"/>
    </row>
    <row r="568" spans="1:8" hidden="1" x14ac:dyDescent="0.3">
      <c r="A568" s="158"/>
      <c r="B568" s="38"/>
      <c r="C568" s="171"/>
      <c r="D568" s="171"/>
      <c r="E568" s="171"/>
      <c r="F568" s="5"/>
      <c r="G568" s="35" t="e">
        <f>#REF!-#REF!</f>
        <v>#REF!</v>
      </c>
      <c r="H568" s="35"/>
    </row>
    <row r="569" spans="1:8" hidden="1" x14ac:dyDescent="0.3">
      <c r="A569" s="158"/>
      <c r="B569" s="38"/>
      <c r="C569" s="171"/>
      <c r="D569" s="171"/>
      <c r="E569" s="171"/>
      <c r="F569" s="5"/>
      <c r="G569" s="35" t="e">
        <f>#REF!-#REF!</f>
        <v>#REF!</v>
      </c>
      <c r="H569" s="35"/>
    </row>
    <row r="570" spans="1:8" hidden="1" x14ac:dyDescent="0.3">
      <c r="A570" s="158"/>
      <c r="B570" s="38"/>
      <c r="C570" s="171"/>
      <c r="D570" s="171"/>
      <c r="E570" s="171"/>
      <c r="F570" s="5"/>
      <c r="G570" s="35" t="e">
        <f>#REF!-#REF!</f>
        <v>#REF!</v>
      </c>
      <c r="H570" s="35"/>
    </row>
    <row r="571" spans="1:8" hidden="1" x14ac:dyDescent="0.3">
      <c r="A571" s="158"/>
      <c r="B571" s="38"/>
      <c r="C571" s="171"/>
      <c r="D571" s="171"/>
      <c r="E571" s="171"/>
      <c r="F571" s="5"/>
      <c r="G571" s="35" t="e">
        <f>#REF!-#REF!</f>
        <v>#REF!</v>
      </c>
      <c r="H571" s="35"/>
    </row>
    <row r="572" spans="1:8" hidden="1" x14ac:dyDescent="0.3">
      <c r="A572" s="158"/>
      <c r="B572" s="38"/>
      <c r="C572" s="171"/>
      <c r="D572" s="171"/>
      <c r="E572" s="171"/>
      <c r="F572" s="5"/>
      <c r="G572" s="35" t="e">
        <f>#REF!-#REF!</f>
        <v>#REF!</v>
      </c>
      <c r="H572" s="35"/>
    </row>
    <row r="573" spans="1:8" hidden="1" x14ac:dyDescent="0.3">
      <c r="A573" s="158"/>
      <c r="B573" s="38"/>
      <c r="C573" s="171"/>
      <c r="D573" s="171"/>
      <c r="E573" s="171"/>
      <c r="F573" s="5"/>
      <c r="G573" s="35" t="e">
        <f>#REF!-#REF!</f>
        <v>#REF!</v>
      </c>
      <c r="H573" s="35"/>
    </row>
    <row r="574" spans="1:8" ht="31.2" hidden="1" x14ac:dyDescent="0.3">
      <c r="A574" s="158"/>
      <c r="B574" s="38" t="s">
        <v>17</v>
      </c>
      <c r="C574" s="84">
        <f>C575</f>
        <v>0</v>
      </c>
      <c r="D574" s="84">
        <f t="shared" ref="D574:E574" si="139">D575</f>
        <v>0</v>
      </c>
      <c r="E574" s="84">
        <f t="shared" si="139"/>
        <v>0</v>
      </c>
      <c r="F574" s="11"/>
      <c r="G574" s="35" t="e">
        <f>#REF!-#REF!</f>
        <v>#REF!</v>
      </c>
      <c r="H574" s="35"/>
    </row>
    <row r="575" spans="1:8" hidden="1" x14ac:dyDescent="0.3">
      <c r="A575" s="158"/>
      <c r="B575" s="38"/>
      <c r="C575" s="171"/>
      <c r="D575" s="171"/>
      <c r="E575" s="171"/>
      <c r="F575" s="11"/>
      <c r="G575" s="35" t="e">
        <f>#REF!-#REF!</f>
        <v>#REF!</v>
      </c>
      <c r="H575" s="35"/>
    </row>
    <row r="576" spans="1:8" ht="51.75" customHeight="1" x14ac:dyDescent="0.3">
      <c r="A576" s="148" t="s">
        <v>39</v>
      </c>
      <c r="B576" s="36" t="s">
        <v>21</v>
      </c>
      <c r="C576" s="101">
        <f t="shared" ref="C576:E576" si="140">C577+C623+C726</f>
        <v>0</v>
      </c>
      <c r="D576" s="101">
        <f t="shared" si="140"/>
        <v>71302693</v>
      </c>
      <c r="E576" s="101">
        <f t="shared" si="140"/>
        <v>0</v>
      </c>
      <c r="F576" s="11"/>
      <c r="G576" s="35" t="e">
        <f>#REF!-#REF!</f>
        <v>#REF!</v>
      </c>
      <c r="H576" s="35"/>
    </row>
    <row r="577" spans="1:14" ht="48.6" hidden="1" customHeight="1" x14ac:dyDescent="0.3">
      <c r="A577" s="148" t="s">
        <v>103</v>
      </c>
      <c r="B577" s="36" t="s">
        <v>233</v>
      </c>
      <c r="C577" s="101">
        <f>C578</f>
        <v>0</v>
      </c>
      <c r="D577" s="101">
        <f t="shared" ref="D577:E577" si="141">D578</f>
        <v>0</v>
      </c>
      <c r="E577" s="101">
        <f t="shared" si="141"/>
        <v>0</v>
      </c>
      <c r="F577" s="15"/>
      <c r="G577" s="35" t="e">
        <f>#REF!-#REF!</f>
        <v>#REF!</v>
      </c>
      <c r="H577" s="35"/>
    </row>
    <row r="578" spans="1:14" ht="31.2" hidden="1" x14ac:dyDescent="0.3">
      <c r="A578" s="148"/>
      <c r="B578" s="56" t="s">
        <v>19</v>
      </c>
      <c r="C578" s="84">
        <f>SUM(C579:C622)</f>
        <v>0</v>
      </c>
      <c r="D578" s="84">
        <f t="shared" ref="D578:E578" si="142">D579+D580+D581+D582+D583+D584+D591</f>
        <v>0</v>
      </c>
      <c r="E578" s="84">
        <f t="shared" si="142"/>
        <v>0</v>
      </c>
      <c r="F578" s="15"/>
      <c r="G578" s="35" t="e">
        <f>#REF!-#REF!</f>
        <v>#REF!</v>
      </c>
      <c r="H578" s="35"/>
    </row>
    <row r="579" spans="1:14" ht="79.95" hidden="1" customHeight="1" x14ac:dyDescent="0.3">
      <c r="A579" s="148"/>
      <c r="B579" s="172"/>
      <c r="C579" s="171"/>
      <c r="D579" s="171"/>
      <c r="E579" s="171"/>
      <c r="F579" s="170"/>
      <c r="G579" s="35" t="e">
        <f>#REF!-#REF!</f>
        <v>#REF!</v>
      </c>
      <c r="H579" s="35"/>
    </row>
    <row r="580" spans="1:14" ht="99" hidden="1" customHeight="1" x14ac:dyDescent="0.3">
      <c r="A580" s="148"/>
      <c r="B580" s="172"/>
      <c r="C580" s="171"/>
      <c r="D580" s="171"/>
      <c r="E580" s="171"/>
      <c r="F580" s="170"/>
      <c r="G580" s="35" t="e">
        <f>#REF!-#REF!</f>
        <v>#REF!</v>
      </c>
      <c r="H580" s="35"/>
    </row>
    <row r="581" spans="1:14" ht="97.2" hidden="1" customHeight="1" x14ac:dyDescent="0.3">
      <c r="A581" s="148"/>
      <c r="B581" s="172"/>
      <c r="C581" s="171"/>
      <c r="D581" s="171"/>
      <c r="E581" s="171"/>
      <c r="F581" s="170"/>
      <c r="G581" s="35" t="e">
        <f>#REF!-#REF!</f>
        <v>#REF!</v>
      </c>
      <c r="H581" s="35"/>
    </row>
    <row r="582" spans="1:14" ht="79.95" hidden="1" customHeight="1" x14ac:dyDescent="0.3">
      <c r="A582" s="148"/>
      <c r="B582" s="172"/>
      <c r="C582" s="171"/>
      <c r="D582" s="171"/>
      <c r="E582" s="171"/>
      <c r="F582" s="170"/>
      <c r="G582" s="35" t="e">
        <f>#REF!-#REF!</f>
        <v>#REF!</v>
      </c>
      <c r="H582" s="35"/>
    </row>
    <row r="583" spans="1:14" s="45" customFormat="1" ht="66.599999999999994" hidden="1" customHeight="1" x14ac:dyDescent="0.3">
      <c r="A583" s="150"/>
      <c r="B583" s="86" t="s">
        <v>287</v>
      </c>
      <c r="C583" s="86"/>
      <c r="D583" s="84"/>
      <c r="E583" s="84"/>
      <c r="F583" s="11"/>
      <c r="G583" s="35" t="e">
        <f>#REF!-#REF!</f>
        <v>#REF!</v>
      </c>
      <c r="H583" s="43"/>
      <c r="I583" s="44"/>
      <c r="J583" s="44"/>
      <c r="K583" s="44"/>
      <c r="L583" s="44"/>
      <c r="M583" s="44"/>
      <c r="N583" s="44"/>
    </row>
    <row r="584" spans="1:14" s="45" customFormat="1" ht="16.2" hidden="1" x14ac:dyDescent="0.35">
      <c r="A584" s="149"/>
      <c r="B584" s="56" t="s">
        <v>288</v>
      </c>
      <c r="C584" s="84">
        <f>SUM(C585:C590)</f>
        <v>0</v>
      </c>
      <c r="D584" s="84">
        <f t="shared" ref="D584:E584" si="143">SUM(D585:D590)</f>
        <v>0</v>
      </c>
      <c r="E584" s="84">
        <f t="shared" si="143"/>
        <v>0</v>
      </c>
      <c r="F584" s="100"/>
      <c r="G584" s="35" t="e">
        <f>#REF!-#REF!</f>
        <v>#REF!</v>
      </c>
      <c r="H584" s="43"/>
      <c r="I584" s="44"/>
      <c r="J584" s="44"/>
      <c r="K584" s="44"/>
      <c r="L584" s="44"/>
      <c r="M584" s="44"/>
      <c r="N584" s="44"/>
    </row>
    <row r="585" spans="1:14" ht="67.2" hidden="1" customHeight="1" x14ac:dyDescent="0.3">
      <c r="A585" s="148"/>
      <c r="B585" s="172"/>
      <c r="C585" s="171"/>
      <c r="D585" s="171"/>
      <c r="E585" s="171"/>
      <c r="F585" s="11"/>
      <c r="G585" s="35" t="e">
        <f>#REF!-#REF!</f>
        <v>#REF!</v>
      </c>
      <c r="H585" s="35"/>
    </row>
    <row r="586" spans="1:14" ht="52.2" hidden="1" customHeight="1" x14ac:dyDescent="0.3">
      <c r="A586" s="148"/>
      <c r="B586" s="172"/>
      <c r="C586" s="171"/>
      <c r="D586" s="171"/>
      <c r="E586" s="171"/>
      <c r="F586" s="170"/>
      <c r="G586" s="35" t="e">
        <f>#REF!-#REF!</f>
        <v>#REF!</v>
      </c>
      <c r="H586" s="35"/>
    </row>
    <row r="587" spans="1:14" ht="35.4" hidden="1" customHeight="1" x14ac:dyDescent="0.3">
      <c r="A587" s="148"/>
      <c r="B587" s="172"/>
      <c r="C587" s="171"/>
      <c r="D587" s="171"/>
      <c r="E587" s="171"/>
      <c r="F587" s="170"/>
      <c r="G587" s="35" t="e">
        <f>#REF!-#REF!</f>
        <v>#REF!</v>
      </c>
      <c r="H587" s="35"/>
    </row>
    <row r="588" spans="1:14" hidden="1" x14ac:dyDescent="0.3">
      <c r="A588" s="148"/>
      <c r="B588" s="172"/>
      <c r="C588" s="171"/>
      <c r="D588" s="171">
        <v>0</v>
      </c>
      <c r="E588" s="171"/>
      <c r="F588" s="170"/>
      <c r="G588" s="35" t="e">
        <f>#REF!-#REF!</f>
        <v>#REF!</v>
      </c>
      <c r="H588" s="35"/>
    </row>
    <row r="589" spans="1:14" hidden="1" x14ac:dyDescent="0.3">
      <c r="A589" s="148"/>
      <c r="B589" s="56"/>
      <c r="C589" s="171"/>
      <c r="D589" s="171">
        <v>0</v>
      </c>
      <c r="E589" s="171"/>
      <c r="F589" s="170"/>
      <c r="G589" s="35" t="e">
        <f>#REF!-#REF!</f>
        <v>#REF!</v>
      </c>
      <c r="H589" s="35"/>
    </row>
    <row r="590" spans="1:14" hidden="1" x14ac:dyDescent="0.3">
      <c r="A590" s="148"/>
      <c r="B590" s="56"/>
      <c r="C590" s="171"/>
      <c r="D590" s="171">
        <v>0</v>
      </c>
      <c r="E590" s="171"/>
      <c r="F590" s="170"/>
      <c r="G590" s="35" t="e">
        <f>#REF!-#REF!</f>
        <v>#REF!</v>
      </c>
      <c r="H590" s="35"/>
    </row>
    <row r="591" spans="1:14" s="45" customFormat="1" ht="16.2" hidden="1" x14ac:dyDescent="0.35">
      <c r="A591" s="149"/>
      <c r="B591" s="56" t="s">
        <v>289</v>
      </c>
      <c r="C591" s="84">
        <f>SUM(C592:C598)</f>
        <v>0</v>
      </c>
      <c r="D591" s="84">
        <f t="shared" ref="D591:E591" si="144">SUM(D592:D598)</f>
        <v>0</v>
      </c>
      <c r="E591" s="84">
        <f t="shared" si="144"/>
        <v>0</v>
      </c>
      <c r="F591" s="147"/>
      <c r="G591" s="35" t="e">
        <f>#REF!-#REF!</f>
        <v>#REF!</v>
      </c>
      <c r="H591" s="43"/>
      <c r="I591" s="44"/>
      <c r="J591" s="44"/>
      <c r="K591" s="44"/>
      <c r="L591" s="44"/>
      <c r="M591" s="44"/>
      <c r="N591" s="44"/>
    </row>
    <row r="592" spans="1:14" ht="66.599999999999994" hidden="1" customHeight="1" x14ac:dyDescent="0.3">
      <c r="A592" s="148"/>
      <c r="B592" s="56"/>
      <c r="C592" s="171"/>
      <c r="D592" s="171"/>
      <c r="E592" s="171"/>
      <c r="F592" s="11"/>
      <c r="G592" s="35" t="e">
        <f>#REF!-#REF!</f>
        <v>#REF!</v>
      </c>
      <c r="H592" s="35"/>
    </row>
    <row r="593" spans="1:8" hidden="1" x14ac:dyDescent="0.3">
      <c r="A593" s="148"/>
      <c r="B593" s="56"/>
      <c r="C593" s="171"/>
      <c r="D593" s="171"/>
      <c r="E593" s="171"/>
      <c r="F593" s="183"/>
      <c r="G593" s="35" t="e">
        <f>#REF!-#REF!</f>
        <v>#REF!</v>
      </c>
      <c r="H593" s="35"/>
    </row>
    <row r="594" spans="1:8" ht="64.2" hidden="1" customHeight="1" x14ac:dyDescent="0.3">
      <c r="A594" s="148"/>
      <c r="B594" s="56"/>
      <c r="C594" s="171"/>
      <c r="D594" s="171"/>
      <c r="E594" s="171"/>
      <c r="F594" s="183"/>
      <c r="G594" s="35" t="e">
        <f>#REF!-#REF!</f>
        <v>#REF!</v>
      </c>
      <c r="H594" s="35"/>
    </row>
    <row r="595" spans="1:8" hidden="1" x14ac:dyDescent="0.3">
      <c r="A595" s="148"/>
      <c r="B595" s="56"/>
      <c r="C595" s="171"/>
      <c r="D595" s="171"/>
      <c r="E595" s="171"/>
      <c r="F595" s="183"/>
      <c r="G595" s="35" t="e">
        <f>#REF!-#REF!</f>
        <v>#REF!</v>
      </c>
      <c r="H595" s="35"/>
    </row>
    <row r="596" spans="1:8" hidden="1" x14ac:dyDescent="0.3">
      <c r="A596" s="148"/>
      <c r="B596" s="172"/>
      <c r="C596" s="171"/>
      <c r="D596" s="171"/>
      <c r="E596" s="171"/>
      <c r="F596" s="183"/>
      <c r="G596" s="35" t="e">
        <f>#REF!-#REF!</f>
        <v>#REF!</v>
      </c>
      <c r="H596" s="35"/>
    </row>
    <row r="597" spans="1:8" hidden="1" x14ac:dyDescent="0.3">
      <c r="A597" s="148"/>
      <c r="B597" s="172"/>
      <c r="C597" s="171"/>
      <c r="D597" s="171"/>
      <c r="E597" s="171"/>
      <c r="F597" s="183"/>
      <c r="G597" s="35" t="e">
        <f>#REF!-#REF!</f>
        <v>#REF!</v>
      </c>
      <c r="H597" s="35"/>
    </row>
    <row r="598" spans="1:8" hidden="1" x14ac:dyDescent="0.3">
      <c r="A598" s="148"/>
      <c r="B598" s="172"/>
      <c r="C598" s="171"/>
      <c r="D598" s="171"/>
      <c r="E598" s="171"/>
      <c r="F598" s="183"/>
      <c r="G598" s="35" t="e">
        <f>#REF!-#REF!</f>
        <v>#REF!</v>
      </c>
      <c r="H598" s="35"/>
    </row>
    <row r="599" spans="1:8" hidden="1" x14ac:dyDescent="0.3">
      <c r="A599" s="148"/>
      <c r="B599" s="172"/>
      <c r="C599" s="171"/>
      <c r="D599" s="171"/>
      <c r="E599" s="171"/>
      <c r="F599" s="170"/>
      <c r="G599" s="35" t="e">
        <f>#REF!-#REF!</f>
        <v>#REF!</v>
      </c>
      <c r="H599" s="35"/>
    </row>
    <row r="600" spans="1:8" hidden="1" x14ac:dyDescent="0.3">
      <c r="A600" s="148"/>
      <c r="B600" s="172"/>
      <c r="C600" s="171"/>
      <c r="D600" s="171"/>
      <c r="E600" s="171"/>
      <c r="F600" s="170"/>
      <c r="G600" s="35" t="e">
        <f>#REF!-#REF!</f>
        <v>#REF!</v>
      </c>
      <c r="H600" s="35"/>
    </row>
    <row r="601" spans="1:8" hidden="1" x14ac:dyDescent="0.3">
      <c r="A601" s="148"/>
      <c r="B601" s="172"/>
      <c r="C601" s="171"/>
      <c r="D601" s="171"/>
      <c r="E601" s="171"/>
      <c r="F601" s="170"/>
      <c r="G601" s="35" t="e">
        <f>#REF!-#REF!</f>
        <v>#REF!</v>
      </c>
      <c r="H601" s="35"/>
    </row>
    <row r="602" spans="1:8" hidden="1" x14ac:dyDescent="0.3">
      <c r="A602" s="148"/>
      <c r="B602" s="172"/>
      <c r="C602" s="171"/>
      <c r="D602" s="171"/>
      <c r="E602" s="171"/>
      <c r="F602" s="170"/>
      <c r="G602" s="35" t="e">
        <f>#REF!-#REF!</f>
        <v>#REF!</v>
      </c>
      <c r="H602" s="35"/>
    </row>
    <row r="603" spans="1:8" hidden="1" x14ac:dyDescent="0.3">
      <c r="A603" s="148"/>
      <c r="B603" s="172"/>
      <c r="C603" s="171"/>
      <c r="D603" s="171"/>
      <c r="E603" s="171"/>
      <c r="F603" s="170"/>
      <c r="G603" s="35" t="e">
        <f>#REF!-#REF!</f>
        <v>#REF!</v>
      </c>
      <c r="H603" s="35"/>
    </row>
    <row r="604" spans="1:8" hidden="1" x14ac:dyDescent="0.3">
      <c r="A604" s="148"/>
      <c r="B604" s="172"/>
      <c r="C604" s="171"/>
      <c r="D604" s="171"/>
      <c r="E604" s="171"/>
      <c r="F604" s="170"/>
      <c r="G604" s="35" t="e">
        <f>#REF!-#REF!</f>
        <v>#REF!</v>
      </c>
      <c r="H604" s="35"/>
    </row>
    <row r="605" spans="1:8" hidden="1" x14ac:dyDescent="0.3">
      <c r="A605" s="148"/>
      <c r="B605" s="172"/>
      <c r="C605" s="171"/>
      <c r="D605" s="171"/>
      <c r="E605" s="171"/>
      <c r="F605" s="170"/>
      <c r="G605" s="35" t="e">
        <f>#REF!-#REF!</f>
        <v>#REF!</v>
      </c>
      <c r="H605" s="35"/>
    </row>
    <row r="606" spans="1:8" hidden="1" x14ac:dyDescent="0.3">
      <c r="A606" s="148"/>
      <c r="B606" s="172"/>
      <c r="C606" s="171"/>
      <c r="D606" s="171"/>
      <c r="E606" s="171"/>
      <c r="F606" s="170"/>
      <c r="G606" s="35" t="e">
        <f>#REF!-#REF!</f>
        <v>#REF!</v>
      </c>
      <c r="H606" s="35"/>
    </row>
    <row r="607" spans="1:8" hidden="1" x14ac:dyDescent="0.3">
      <c r="A607" s="148"/>
      <c r="B607" s="172"/>
      <c r="C607" s="171"/>
      <c r="D607" s="171"/>
      <c r="E607" s="171"/>
      <c r="F607" s="170"/>
      <c r="G607" s="35" t="e">
        <f>#REF!-#REF!</f>
        <v>#REF!</v>
      </c>
      <c r="H607" s="35"/>
    </row>
    <row r="608" spans="1:8" hidden="1" x14ac:dyDescent="0.3">
      <c r="A608" s="148"/>
      <c r="B608" s="172"/>
      <c r="C608" s="171"/>
      <c r="D608" s="171"/>
      <c r="E608" s="171"/>
      <c r="F608" s="170"/>
      <c r="G608" s="35" t="e">
        <f>#REF!-#REF!</f>
        <v>#REF!</v>
      </c>
      <c r="H608" s="35"/>
    </row>
    <row r="609" spans="1:8" hidden="1" x14ac:dyDescent="0.3">
      <c r="A609" s="148"/>
      <c r="B609" s="172"/>
      <c r="C609" s="171"/>
      <c r="D609" s="171"/>
      <c r="E609" s="171"/>
      <c r="F609" s="170"/>
      <c r="G609" s="35" t="e">
        <f>#REF!-#REF!</f>
        <v>#REF!</v>
      </c>
      <c r="H609" s="35"/>
    </row>
    <row r="610" spans="1:8" hidden="1" x14ac:dyDescent="0.3">
      <c r="A610" s="169"/>
      <c r="B610" s="172"/>
      <c r="C610" s="171"/>
      <c r="D610" s="171"/>
      <c r="E610" s="171"/>
      <c r="F610" s="170"/>
      <c r="G610" s="35" t="e">
        <f>#REF!-#REF!</f>
        <v>#REF!</v>
      </c>
      <c r="H610" s="35"/>
    </row>
    <row r="611" spans="1:8" hidden="1" x14ac:dyDescent="0.3">
      <c r="A611" s="169"/>
      <c r="B611" s="172"/>
      <c r="C611" s="171"/>
      <c r="D611" s="171"/>
      <c r="E611" s="171"/>
      <c r="F611" s="170"/>
      <c r="G611" s="35" t="e">
        <f>#REF!-#REF!</f>
        <v>#REF!</v>
      </c>
      <c r="H611" s="35"/>
    </row>
    <row r="612" spans="1:8" hidden="1" x14ac:dyDescent="0.3">
      <c r="A612" s="151"/>
      <c r="B612" s="172"/>
      <c r="C612" s="171"/>
      <c r="D612" s="171"/>
      <c r="E612" s="171"/>
      <c r="F612" s="170"/>
      <c r="G612" s="35" t="e">
        <f>#REF!-#REF!</f>
        <v>#REF!</v>
      </c>
      <c r="H612" s="35"/>
    </row>
    <row r="613" spans="1:8" hidden="1" x14ac:dyDescent="0.3">
      <c r="A613" s="151"/>
      <c r="B613" s="172"/>
      <c r="C613" s="171"/>
      <c r="D613" s="171"/>
      <c r="E613" s="171"/>
      <c r="F613" s="170"/>
      <c r="G613" s="35" t="e">
        <f>#REF!-#REF!</f>
        <v>#REF!</v>
      </c>
      <c r="H613" s="35"/>
    </row>
    <row r="614" spans="1:8" hidden="1" x14ac:dyDescent="0.3">
      <c r="A614" s="148"/>
      <c r="B614" s="172"/>
      <c r="C614" s="171"/>
      <c r="D614" s="171"/>
      <c r="E614" s="171"/>
      <c r="F614" s="170"/>
      <c r="G614" s="35" t="e">
        <f>#REF!-#REF!</f>
        <v>#REF!</v>
      </c>
      <c r="H614" s="35"/>
    </row>
    <row r="615" spans="1:8" hidden="1" x14ac:dyDescent="0.3">
      <c r="A615" s="148"/>
      <c r="B615" s="172"/>
      <c r="C615" s="171"/>
      <c r="D615" s="171"/>
      <c r="E615" s="171"/>
      <c r="F615" s="170"/>
      <c r="G615" s="35" t="e">
        <f>#REF!-#REF!</f>
        <v>#REF!</v>
      </c>
      <c r="H615" s="35"/>
    </row>
    <row r="616" spans="1:8" hidden="1" x14ac:dyDescent="0.3">
      <c r="A616" s="148"/>
      <c r="B616" s="172"/>
      <c r="C616" s="171"/>
      <c r="D616" s="171"/>
      <c r="E616" s="171"/>
      <c r="F616" s="170"/>
      <c r="G616" s="35" t="e">
        <f>#REF!-#REF!</f>
        <v>#REF!</v>
      </c>
      <c r="H616" s="35"/>
    </row>
    <row r="617" spans="1:8" hidden="1" x14ac:dyDescent="0.3">
      <c r="A617" s="148"/>
      <c r="B617" s="172"/>
      <c r="C617" s="171"/>
      <c r="D617" s="171"/>
      <c r="E617" s="171"/>
      <c r="F617" s="170"/>
      <c r="G617" s="35" t="e">
        <f>#REF!-#REF!</f>
        <v>#REF!</v>
      </c>
      <c r="H617" s="35"/>
    </row>
    <row r="618" spans="1:8" hidden="1" x14ac:dyDescent="0.3">
      <c r="A618" s="148"/>
      <c r="B618" s="172"/>
      <c r="C618" s="171"/>
      <c r="D618" s="171"/>
      <c r="E618" s="171"/>
      <c r="F618" s="170"/>
      <c r="G618" s="35" t="e">
        <f>#REF!-#REF!</f>
        <v>#REF!</v>
      </c>
      <c r="H618" s="35"/>
    </row>
    <row r="619" spans="1:8" hidden="1" x14ac:dyDescent="0.3">
      <c r="A619" s="148"/>
      <c r="B619" s="172"/>
      <c r="C619" s="171"/>
      <c r="D619" s="171"/>
      <c r="E619" s="171"/>
      <c r="F619" s="170"/>
      <c r="G619" s="35" t="e">
        <f>#REF!-#REF!</f>
        <v>#REF!</v>
      </c>
      <c r="H619" s="35"/>
    </row>
    <row r="620" spans="1:8" hidden="1" x14ac:dyDescent="0.3">
      <c r="A620" s="148"/>
      <c r="B620" s="172"/>
      <c r="C620" s="171"/>
      <c r="D620" s="171"/>
      <c r="E620" s="171"/>
      <c r="F620" s="170"/>
      <c r="G620" s="35" t="e">
        <f>#REF!-#REF!</f>
        <v>#REF!</v>
      </c>
      <c r="H620" s="35"/>
    </row>
    <row r="621" spans="1:8" hidden="1" x14ac:dyDescent="0.3">
      <c r="A621" s="148"/>
      <c r="B621" s="172"/>
      <c r="C621" s="171"/>
      <c r="D621" s="171"/>
      <c r="E621" s="171"/>
      <c r="F621" s="170"/>
      <c r="G621" s="35" t="e">
        <f>#REF!-#REF!</f>
        <v>#REF!</v>
      </c>
      <c r="H621" s="35"/>
    </row>
    <row r="622" spans="1:8" hidden="1" x14ac:dyDescent="0.3">
      <c r="A622" s="148"/>
      <c r="B622" s="172"/>
      <c r="C622" s="171"/>
      <c r="D622" s="171"/>
      <c r="E622" s="171"/>
      <c r="F622" s="170"/>
      <c r="G622" s="35" t="e">
        <f>#REF!-#REF!</f>
        <v>#REF!</v>
      </c>
      <c r="H622" s="35"/>
    </row>
    <row r="623" spans="1:8" ht="48.6" customHeight="1" x14ac:dyDescent="0.3">
      <c r="A623" s="148" t="s">
        <v>104</v>
      </c>
      <c r="B623" s="83" t="s">
        <v>234</v>
      </c>
      <c r="C623" s="101">
        <f>C624+C626+C628+C630+C643+C645+C647+C649+C652+C654+C665+C667+C670+C673+C675+C677+C681+C683+C688+C690+C692+C695+C698+C700+C702+C704+C707+C709+C715+C717+C723</f>
        <v>0</v>
      </c>
      <c r="D623" s="101">
        <f>D624+D626+D628+D630+D643+D645+D647+D649+D652+D654+D665+D667+D670+D673+D675+D677+D681+D683+D688+D690+D692+D695+D698+D700+D702+D704+D707+D709+D715+D717+D723</f>
        <v>71302693</v>
      </c>
      <c r="E623" s="101">
        <f t="shared" ref="E623" si="145">E624+E626+E628+E630+E643+E645+E647+E649+E652+E654+E665+E667+E670+E673+E675+E677+E681+E683+E688+E690+E692+E695+E698+E700+E702+E704+E707+E709+E715+E717+E723</f>
        <v>0</v>
      </c>
      <c r="F623" s="87"/>
      <c r="G623" s="35" t="e">
        <f>#REF!-#REF!</f>
        <v>#REF!</v>
      </c>
      <c r="H623" s="35"/>
    </row>
    <row r="624" spans="1:8" ht="31.2" hidden="1" x14ac:dyDescent="0.3">
      <c r="A624" s="148"/>
      <c r="B624" s="38" t="s">
        <v>265</v>
      </c>
      <c r="C624" s="84">
        <f>C625</f>
        <v>0</v>
      </c>
      <c r="D624" s="84">
        <f t="shared" ref="D624:E624" si="146">D625</f>
        <v>0</v>
      </c>
      <c r="E624" s="84">
        <f t="shared" si="146"/>
        <v>0</v>
      </c>
      <c r="F624" s="87"/>
      <c r="G624" s="35" t="e">
        <f>#REF!-#REF!</f>
        <v>#REF!</v>
      </c>
      <c r="H624" s="35"/>
    </row>
    <row r="625" spans="1:8" hidden="1" x14ac:dyDescent="0.3">
      <c r="A625" s="148"/>
      <c r="B625" s="14"/>
      <c r="C625" s="171"/>
      <c r="D625" s="171"/>
      <c r="E625" s="171"/>
      <c r="F625" s="87"/>
      <c r="G625" s="35" t="e">
        <f>#REF!-#REF!</f>
        <v>#REF!</v>
      </c>
      <c r="H625" s="35"/>
    </row>
    <row r="626" spans="1:8" hidden="1" x14ac:dyDescent="0.3">
      <c r="A626" s="148"/>
      <c r="B626" s="38" t="s">
        <v>2</v>
      </c>
      <c r="C626" s="84">
        <f>C627</f>
        <v>0</v>
      </c>
      <c r="D626" s="84">
        <f t="shared" ref="D626:E626" si="147">D627</f>
        <v>0</v>
      </c>
      <c r="E626" s="84">
        <f t="shared" si="147"/>
        <v>0</v>
      </c>
      <c r="F626" s="87"/>
      <c r="G626" s="35" t="e">
        <f>#REF!-#REF!</f>
        <v>#REF!</v>
      </c>
      <c r="H626" s="35"/>
    </row>
    <row r="627" spans="1:8" hidden="1" x14ac:dyDescent="0.3">
      <c r="A627" s="148"/>
      <c r="B627" s="83"/>
      <c r="C627" s="171"/>
      <c r="D627" s="171"/>
      <c r="E627" s="171"/>
      <c r="F627" s="87"/>
      <c r="G627" s="35" t="e">
        <f>#REF!-#REF!</f>
        <v>#REF!</v>
      </c>
      <c r="H627" s="35"/>
    </row>
    <row r="628" spans="1:8" hidden="1" x14ac:dyDescent="0.3">
      <c r="A628" s="148"/>
      <c r="B628" s="38" t="s">
        <v>28</v>
      </c>
      <c r="C628" s="84">
        <f>C629</f>
        <v>0</v>
      </c>
      <c r="D628" s="84">
        <f t="shared" ref="D628:E628" si="148">D629</f>
        <v>0</v>
      </c>
      <c r="E628" s="84">
        <f t="shared" si="148"/>
        <v>0</v>
      </c>
      <c r="F628" s="87"/>
      <c r="G628" s="35" t="e">
        <f>#REF!-#REF!</f>
        <v>#REF!</v>
      </c>
      <c r="H628" s="35"/>
    </row>
    <row r="629" spans="1:8" hidden="1" x14ac:dyDescent="0.3">
      <c r="A629" s="148"/>
      <c r="B629" s="83"/>
      <c r="C629" s="101"/>
      <c r="D629" s="101"/>
      <c r="E629" s="101"/>
      <c r="F629" s="87"/>
      <c r="G629" s="35" t="e">
        <f>#REF!-#REF!</f>
        <v>#REF!</v>
      </c>
      <c r="H629" s="35"/>
    </row>
    <row r="630" spans="1:8" ht="31.2" x14ac:dyDescent="0.3">
      <c r="A630" s="148"/>
      <c r="B630" s="56" t="s">
        <v>19</v>
      </c>
      <c r="C630" s="84">
        <f>SUM(C631:C642)</f>
        <v>0</v>
      </c>
      <c r="D630" s="84">
        <f>SUM(D631:D642)</f>
        <v>62250000</v>
      </c>
      <c r="E630" s="84">
        <f t="shared" ref="E630" si="149">SUM(E631:E642)</f>
        <v>0</v>
      </c>
      <c r="F630" s="11"/>
      <c r="G630" s="35" t="e">
        <f>#REF!-#REF!</f>
        <v>#REF!</v>
      </c>
      <c r="H630" s="35"/>
    </row>
    <row r="631" spans="1:8" ht="85.2" hidden="1" customHeight="1" x14ac:dyDescent="0.3">
      <c r="A631" s="154"/>
      <c r="B631" s="172"/>
      <c r="C631" s="175"/>
      <c r="D631" s="171"/>
      <c r="E631" s="171"/>
      <c r="F631" s="170"/>
      <c r="G631" s="35" t="e">
        <f>#REF!-#REF!</f>
        <v>#REF!</v>
      </c>
      <c r="H631" s="35"/>
    </row>
    <row r="632" spans="1:8" ht="49.95" hidden="1" customHeight="1" x14ac:dyDescent="0.3">
      <c r="A632" s="148"/>
      <c r="B632" s="172"/>
      <c r="C632" s="142"/>
      <c r="D632" s="171"/>
      <c r="E632" s="171"/>
      <c r="F632" s="170"/>
      <c r="G632" s="35" t="e">
        <f>#REF!-#REF!</f>
        <v>#REF!</v>
      </c>
      <c r="H632" s="35"/>
    </row>
    <row r="633" spans="1:8" ht="50.4" hidden="1" customHeight="1" x14ac:dyDescent="0.3">
      <c r="A633" s="148"/>
      <c r="B633" s="172"/>
      <c r="C633" s="142"/>
      <c r="D633" s="171"/>
      <c r="E633" s="171"/>
      <c r="F633" s="170"/>
      <c r="G633" s="35" t="e">
        <f>#REF!-#REF!</f>
        <v>#REF!</v>
      </c>
      <c r="H633" s="35"/>
    </row>
    <row r="634" spans="1:8" ht="85.2" hidden="1" customHeight="1" x14ac:dyDescent="0.3">
      <c r="A634" s="148"/>
      <c r="B634" s="172"/>
      <c r="C634" s="142"/>
      <c r="D634" s="171"/>
      <c r="E634" s="171"/>
      <c r="F634" s="170"/>
      <c r="G634" s="35" t="e">
        <f>#REF!-#REF!</f>
        <v>#REF!</v>
      </c>
      <c r="H634" s="35"/>
    </row>
    <row r="635" spans="1:8" ht="85.2" hidden="1" customHeight="1" x14ac:dyDescent="0.3">
      <c r="A635" s="148"/>
      <c r="B635" s="172"/>
      <c r="C635" s="171"/>
      <c r="D635" s="171"/>
      <c r="E635" s="171"/>
      <c r="F635" s="170"/>
      <c r="G635" s="35" t="e">
        <f>#REF!-#REF!</f>
        <v>#REF!</v>
      </c>
      <c r="H635" s="35"/>
    </row>
    <row r="636" spans="1:8" ht="66" customHeight="1" x14ac:dyDescent="0.3">
      <c r="A636" s="148"/>
      <c r="B636" s="172"/>
      <c r="C636" s="142"/>
      <c r="D636" s="171">
        <v>32000000</v>
      </c>
      <c r="E636" s="171"/>
      <c r="F636" s="170" t="s">
        <v>359</v>
      </c>
      <c r="G636" s="35" t="e">
        <f>#REF!-#REF!</f>
        <v>#REF!</v>
      </c>
      <c r="H636" s="35"/>
    </row>
    <row r="637" spans="1:8" ht="19.95" customHeight="1" x14ac:dyDescent="0.3">
      <c r="A637" s="148"/>
      <c r="B637" s="172"/>
      <c r="C637" s="142"/>
      <c r="D637" s="171">
        <v>13750000</v>
      </c>
      <c r="E637" s="171"/>
      <c r="F637" s="11" t="s">
        <v>341</v>
      </c>
      <c r="G637" s="35" t="e">
        <f>#REF!-#REF!</f>
        <v>#REF!</v>
      </c>
      <c r="H637" s="35"/>
    </row>
    <row r="638" spans="1:8" ht="36" customHeight="1" x14ac:dyDescent="0.3">
      <c r="A638" s="148"/>
      <c r="B638" s="172"/>
      <c r="C638" s="142"/>
      <c r="D638" s="171">
        <v>16500000</v>
      </c>
      <c r="E638" s="171"/>
      <c r="F638" s="170" t="s">
        <v>336</v>
      </c>
      <c r="G638" s="35" t="e">
        <f>#REF!-#REF!</f>
        <v>#REF!</v>
      </c>
      <c r="H638" s="35"/>
    </row>
    <row r="639" spans="1:8" ht="97.2" hidden="1" customHeight="1" x14ac:dyDescent="0.3">
      <c r="A639" s="148"/>
      <c r="B639" s="38"/>
      <c r="C639" s="171"/>
      <c r="D639" s="171"/>
      <c r="E639" s="171"/>
      <c r="F639" s="170"/>
      <c r="G639" s="35" t="e">
        <f>#REF!-#REF!</f>
        <v>#REF!</v>
      </c>
      <c r="H639" s="35"/>
    </row>
    <row r="640" spans="1:8" ht="177" hidden="1" customHeight="1" x14ac:dyDescent="0.3">
      <c r="A640" s="148"/>
      <c r="B640" s="38"/>
      <c r="C640" s="171"/>
      <c r="D640" s="171"/>
      <c r="E640" s="171"/>
      <c r="F640" s="170"/>
      <c r="G640" s="35" t="e">
        <f>#REF!-#REF!</f>
        <v>#REF!</v>
      </c>
      <c r="H640" s="35"/>
    </row>
    <row r="641" spans="1:8" ht="114.75" hidden="1" customHeight="1" x14ac:dyDescent="0.3">
      <c r="A641" s="148"/>
      <c r="B641" s="38"/>
      <c r="C641" s="171"/>
      <c r="D641" s="171"/>
      <c r="E641" s="171"/>
      <c r="F641" s="170"/>
      <c r="G641" s="35" t="e">
        <f>#REF!-#REF!</f>
        <v>#REF!</v>
      </c>
      <c r="H641" s="35"/>
    </row>
    <row r="642" spans="1:8" hidden="1" x14ac:dyDescent="0.3">
      <c r="A642" s="148"/>
      <c r="B642" s="38"/>
      <c r="C642" s="171"/>
      <c r="D642" s="171"/>
      <c r="E642" s="171"/>
      <c r="F642" s="174"/>
      <c r="G642" s="35" t="e">
        <f>#REF!-#REF!</f>
        <v>#REF!</v>
      </c>
      <c r="H642" s="35"/>
    </row>
    <row r="643" spans="1:8" ht="46.8" hidden="1" x14ac:dyDescent="0.3">
      <c r="A643" s="148"/>
      <c r="B643" s="38" t="s">
        <v>54</v>
      </c>
      <c r="C643" s="84">
        <f>C644</f>
        <v>0</v>
      </c>
      <c r="D643" s="84">
        <f t="shared" ref="D643:E643" si="150">D644</f>
        <v>0</v>
      </c>
      <c r="E643" s="84">
        <f t="shared" si="150"/>
        <v>0</v>
      </c>
      <c r="F643" s="11"/>
      <c r="G643" s="35" t="e">
        <f>#REF!-#REF!</f>
        <v>#REF!</v>
      </c>
      <c r="H643" s="35"/>
    </row>
    <row r="644" spans="1:8" hidden="1" x14ac:dyDescent="0.3">
      <c r="A644" s="148"/>
      <c r="B644" s="38"/>
      <c r="C644" s="171"/>
      <c r="D644" s="171"/>
      <c r="E644" s="171"/>
      <c r="F644" s="170"/>
      <c r="G644" s="35" t="e">
        <f>#REF!-#REF!</f>
        <v>#REF!</v>
      </c>
      <c r="H644" s="35"/>
    </row>
    <row r="645" spans="1:8" hidden="1" x14ac:dyDescent="0.3">
      <c r="A645" s="148"/>
      <c r="B645" s="38" t="s">
        <v>22</v>
      </c>
      <c r="C645" s="84">
        <f>C646</f>
        <v>0</v>
      </c>
      <c r="D645" s="84">
        <f t="shared" ref="D645:E645" si="151">D646</f>
        <v>0</v>
      </c>
      <c r="E645" s="84">
        <f t="shared" si="151"/>
        <v>0</v>
      </c>
      <c r="F645" s="170"/>
      <c r="G645" s="35" t="e">
        <f>#REF!-#REF!</f>
        <v>#REF!</v>
      </c>
      <c r="H645" s="35"/>
    </row>
    <row r="646" spans="1:8" hidden="1" x14ac:dyDescent="0.3">
      <c r="A646" s="148"/>
      <c r="B646" s="38"/>
      <c r="C646" s="171"/>
      <c r="D646" s="171"/>
      <c r="E646" s="171"/>
      <c r="F646" s="170"/>
      <c r="G646" s="35" t="e">
        <f>#REF!-#REF!</f>
        <v>#REF!</v>
      </c>
      <c r="H646" s="35"/>
    </row>
    <row r="647" spans="1:8" ht="62.4" hidden="1" x14ac:dyDescent="0.3">
      <c r="A647" s="148"/>
      <c r="B647" s="38" t="s">
        <v>71</v>
      </c>
      <c r="C647" s="84">
        <f>C648</f>
        <v>0</v>
      </c>
      <c r="D647" s="84">
        <f t="shared" ref="D647:E647" si="152">D648</f>
        <v>0</v>
      </c>
      <c r="E647" s="84">
        <f t="shared" si="152"/>
        <v>0</v>
      </c>
      <c r="F647" s="170"/>
      <c r="G647" s="35" t="e">
        <f>#REF!-#REF!</f>
        <v>#REF!</v>
      </c>
      <c r="H647" s="35"/>
    </row>
    <row r="648" spans="1:8" ht="21" hidden="1" customHeight="1" x14ac:dyDescent="0.3">
      <c r="A648" s="148"/>
      <c r="B648" s="38"/>
      <c r="C648" s="171"/>
      <c r="D648" s="171"/>
      <c r="E648" s="171"/>
      <c r="F648" s="170"/>
      <c r="G648" s="35" t="e">
        <f>#REF!-#REF!</f>
        <v>#REF!</v>
      </c>
      <c r="H648" s="35"/>
    </row>
    <row r="649" spans="1:8" ht="46.8" hidden="1" x14ac:dyDescent="0.3">
      <c r="A649" s="148"/>
      <c r="B649" s="56" t="s">
        <v>30</v>
      </c>
      <c r="C649" s="84">
        <f>C650+C651</f>
        <v>0</v>
      </c>
      <c r="D649" s="84">
        <f t="shared" ref="D649:E649" si="153">D650+D651</f>
        <v>0</v>
      </c>
      <c r="E649" s="84">
        <f t="shared" si="153"/>
        <v>0</v>
      </c>
      <c r="F649" s="11"/>
      <c r="G649" s="35" t="e">
        <f>#REF!-#REF!</f>
        <v>#REF!</v>
      </c>
      <c r="H649" s="35"/>
    </row>
    <row r="650" spans="1:8" hidden="1" x14ac:dyDescent="0.3">
      <c r="A650" s="148"/>
      <c r="B650" s="38"/>
      <c r="C650" s="171"/>
      <c r="D650" s="84">
        <v>0</v>
      </c>
      <c r="E650" s="84"/>
      <c r="F650" s="25"/>
      <c r="G650" s="35" t="e">
        <f>#REF!-#REF!</f>
        <v>#REF!</v>
      </c>
      <c r="H650" s="35"/>
    </row>
    <row r="651" spans="1:8" hidden="1" x14ac:dyDescent="0.3">
      <c r="A651" s="148"/>
      <c r="B651" s="38"/>
      <c r="C651" s="171"/>
      <c r="D651" s="84"/>
      <c r="E651" s="84"/>
      <c r="F651" s="25"/>
      <c r="G651" s="35" t="e">
        <f>#REF!-#REF!</f>
        <v>#REF!</v>
      </c>
      <c r="H651" s="35"/>
    </row>
    <row r="652" spans="1:8" ht="31.2" hidden="1" x14ac:dyDescent="0.3">
      <c r="A652" s="148"/>
      <c r="B652" s="38" t="s">
        <v>23</v>
      </c>
      <c r="C652" s="84">
        <f>C653</f>
        <v>0</v>
      </c>
      <c r="D652" s="84">
        <f t="shared" ref="D652:E652" si="154">D653</f>
        <v>0</v>
      </c>
      <c r="E652" s="84">
        <f t="shared" si="154"/>
        <v>0</v>
      </c>
      <c r="F652" s="170"/>
      <c r="G652" s="35" t="e">
        <f>#REF!-#REF!</f>
        <v>#REF!</v>
      </c>
      <c r="H652" s="35"/>
    </row>
    <row r="653" spans="1:8" hidden="1" x14ac:dyDescent="0.3">
      <c r="A653" s="148"/>
      <c r="B653" s="38"/>
      <c r="C653" s="171"/>
      <c r="D653" s="84"/>
      <c r="E653" s="84"/>
      <c r="F653" s="170"/>
      <c r="G653" s="35" t="e">
        <f>#REF!-#REF!</f>
        <v>#REF!</v>
      </c>
      <c r="H653" s="35"/>
    </row>
    <row r="654" spans="1:8" x14ac:dyDescent="0.3">
      <c r="A654" s="148"/>
      <c r="B654" s="72" t="s">
        <v>20</v>
      </c>
      <c r="C654" s="84">
        <f>SUM(C655:C664)</f>
        <v>0</v>
      </c>
      <c r="D654" s="84">
        <f t="shared" ref="D654:E654" si="155">SUM(D655:D664)</f>
        <v>3802943</v>
      </c>
      <c r="E654" s="84">
        <f t="shared" si="155"/>
        <v>0</v>
      </c>
      <c r="F654" s="11"/>
      <c r="G654" s="35" t="e">
        <f>#REF!-#REF!</f>
        <v>#REF!</v>
      </c>
      <c r="H654" s="35"/>
    </row>
    <row r="655" spans="1:8" ht="33" customHeight="1" x14ac:dyDescent="0.3">
      <c r="A655" s="148"/>
      <c r="B655" s="72"/>
      <c r="C655" s="84"/>
      <c r="D655" s="171">
        <v>3802943</v>
      </c>
      <c r="E655" s="84"/>
      <c r="F655" s="11" t="s">
        <v>340</v>
      </c>
      <c r="G655" s="35" t="e">
        <f>#REF!-#REF!</f>
        <v>#REF!</v>
      </c>
      <c r="H655" s="35"/>
    </row>
    <row r="656" spans="1:8" hidden="1" x14ac:dyDescent="0.3">
      <c r="A656" s="148"/>
      <c r="B656" s="72"/>
      <c r="C656" s="84"/>
      <c r="D656" s="84"/>
      <c r="E656" s="84"/>
      <c r="F656" s="11"/>
      <c r="G656" s="35" t="e">
        <f>#REF!-#REF!</f>
        <v>#REF!</v>
      </c>
      <c r="H656" s="35"/>
    </row>
    <row r="657" spans="1:8" hidden="1" x14ac:dyDescent="0.3">
      <c r="A657" s="148"/>
      <c r="B657" s="72"/>
      <c r="C657" s="84"/>
      <c r="D657" s="84"/>
      <c r="E657" s="84"/>
      <c r="F657" s="11"/>
      <c r="G657" s="35" t="e">
        <f>#REF!-#REF!</f>
        <v>#REF!</v>
      </c>
      <c r="H657" s="35"/>
    </row>
    <row r="658" spans="1:8" hidden="1" x14ac:dyDescent="0.3">
      <c r="A658" s="148"/>
      <c r="B658" s="72"/>
      <c r="C658" s="84"/>
      <c r="D658" s="84"/>
      <c r="E658" s="84"/>
      <c r="F658" s="11"/>
      <c r="G658" s="35" t="e">
        <f>#REF!-#REF!</f>
        <v>#REF!</v>
      </c>
      <c r="H658" s="35"/>
    </row>
    <row r="659" spans="1:8" hidden="1" x14ac:dyDescent="0.3">
      <c r="A659" s="148"/>
      <c r="B659" s="72"/>
      <c r="C659" s="84"/>
      <c r="D659" s="84"/>
      <c r="E659" s="84"/>
      <c r="F659" s="170"/>
      <c r="G659" s="35" t="e">
        <f>#REF!-#REF!</f>
        <v>#REF!</v>
      </c>
      <c r="H659" s="35"/>
    </row>
    <row r="660" spans="1:8" hidden="1" x14ac:dyDescent="0.3">
      <c r="A660" s="148"/>
      <c r="B660" s="38"/>
      <c r="C660" s="171"/>
      <c r="D660" s="171"/>
      <c r="E660" s="171"/>
      <c r="F660" s="11"/>
      <c r="G660" s="35" t="e">
        <f>#REF!-#REF!</f>
        <v>#REF!</v>
      </c>
      <c r="H660" s="35"/>
    </row>
    <row r="661" spans="1:8" hidden="1" x14ac:dyDescent="0.3">
      <c r="A661" s="148"/>
      <c r="B661" s="38"/>
      <c r="C661" s="171"/>
      <c r="D661" s="171"/>
      <c r="E661" s="171"/>
      <c r="F661" s="170"/>
      <c r="G661" s="35" t="e">
        <f>#REF!-#REF!</f>
        <v>#REF!</v>
      </c>
      <c r="H661" s="35"/>
    </row>
    <row r="662" spans="1:8" hidden="1" x14ac:dyDescent="0.3">
      <c r="A662" s="148"/>
      <c r="B662" s="72"/>
      <c r="C662" s="84"/>
      <c r="D662" s="84"/>
      <c r="E662" s="84"/>
      <c r="F662" s="11"/>
      <c r="G662" s="35" t="e">
        <f>#REF!-#REF!</f>
        <v>#REF!</v>
      </c>
      <c r="H662" s="35"/>
    </row>
    <row r="663" spans="1:8" hidden="1" x14ac:dyDescent="0.3">
      <c r="A663" s="148"/>
      <c r="B663" s="72"/>
      <c r="C663" s="84"/>
      <c r="D663" s="84"/>
      <c r="E663" s="84"/>
      <c r="F663" s="11"/>
      <c r="G663" s="35" t="e">
        <f>#REF!-#REF!</f>
        <v>#REF!</v>
      </c>
      <c r="H663" s="35"/>
    </row>
    <row r="664" spans="1:8" hidden="1" x14ac:dyDescent="0.3">
      <c r="A664" s="148"/>
      <c r="B664" s="38"/>
      <c r="C664" s="171"/>
      <c r="D664" s="171"/>
      <c r="E664" s="171"/>
      <c r="F664" s="11"/>
      <c r="G664" s="35" t="e">
        <f>#REF!-#REF!</f>
        <v>#REF!</v>
      </c>
      <c r="H664" s="35"/>
    </row>
    <row r="665" spans="1:8" ht="48.75" hidden="1" customHeight="1" x14ac:dyDescent="0.3">
      <c r="A665" s="148"/>
      <c r="B665" s="72" t="s">
        <v>72</v>
      </c>
      <c r="C665" s="84">
        <f>C666</f>
        <v>0</v>
      </c>
      <c r="D665" s="84">
        <f t="shared" ref="D665:E665" si="156">D666</f>
        <v>0</v>
      </c>
      <c r="E665" s="84">
        <f t="shared" si="156"/>
        <v>0</v>
      </c>
      <c r="F665" s="11"/>
      <c r="G665" s="35" t="e">
        <f>#REF!-#REF!</f>
        <v>#REF!</v>
      </c>
      <c r="H665" s="35"/>
    </row>
    <row r="666" spans="1:8" hidden="1" x14ac:dyDescent="0.3">
      <c r="A666" s="148"/>
      <c r="B666" s="38"/>
      <c r="C666" s="171"/>
      <c r="D666" s="171"/>
      <c r="E666" s="171"/>
      <c r="F666" s="170"/>
      <c r="G666" s="35" t="e">
        <f>#REF!-#REF!</f>
        <v>#REF!</v>
      </c>
      <c r="H666" s="35"/>
    </row>
    <row r="667" spans="1:8" ht="31.2" hidden="1" x14ac:dyDescent="0.3">
      <c r="A667" s="148"/>
      <c r="B667" s="72" t="s">
        <v>257</v>
      </c>
      <c r="C667" s="84">
        <f>C668+C669</f>
        <v>0</v>
      </c>
      <c r="D667" s="84">
        <f t="shared" ref="D667:E667" si="157">D668+D669</f>
        <v>0</v>
      </c>
      <c r="E667" s="84">
        <f t="shared" si="157"/>
        <v>0</v>
      </c>
      <c r="F667" s="170"/>
      <c r="G667" s="35" t="e">
        <f>#REF!-#REF!</f>
        <v>#REF!</v>
      </c>
      <c r="H667" s="35"/>
    </row>
    <row r="668" spans="1:8" hidden="1" x14ac:dyDescent="0.3">
      <c r="A668" s="148"/>
      <c r="B668" s="38"/>
      <c r="C668" s="171"/>
      <c r="D668" s="171"/>
      <c r="E668" s="171"/>
      <c r="F668" s="170"/>
      <c r="G668" s="35" t="e">
        <f>#REF!-#REF!</f>
        <v>#REF!</v>
      </c>
      <c r="H668" s="35"/>
    </row>
    <row r="669" spans="1:8" hidden="1" x14ac:dyDescent="0.3">
      <c r="A669" s="148"/>
      <c r="B669" s="14"/>
      <c r="C669" s="171"/>
      <c r="D669" s="171"/>
      <c r="E669" s="171"/>
      <c r="F669" s="170"/>
      <c r="G669" s="35" t="e">
        <f>#REF!-#REF!</f>
        <v>#REF!</v>
      </c>
      <c r="H669" s="35"/>
    </row>
    <row r="670" spans="1:8" hidden="1" x14ac:dyDescent="0.3">
      <c r="A670" s="148"/>
      <c r="B670" s="72" t="s">
        <v>52</v>
      </c>
      <c r="C670" s="84">
        <f>C671+C672</f>
        <v>0</v>
      </c>
      <c r="D670" s="84">
        <f t="shared" ref="D670:E670" si="158">D671+D672</f>
        <v>0</v>
      </c>
      <c r="E670" s="84">
        <f t="shared" si="158"/>
        <v>0</v>
      </c>
      <c r="F670" s="11"/>
      <c r="G670" s="35" t="e">
        <f>#REF!-#REF!</f>
        <v>#REF!</v>
      </c>
      <c r="H670" s="35"/>
    </row>
    <row r="671" spans="1:8" hidden="1" x14ac:dyDescent="0.3">
      <c r="A671" s="148"/>
      <c r="B671" s="38"/>
      <c r="C671" s="171"/>
      <c r="D671" s="171"/>
      <c r="E671" s="171"/>
      <c r="F671" s="170"/>
      <c r="G671" s="35" t="e">
        <f>#REF!-#REF!</f>
        <v>#REF!</v>
      </c>
      <c r="H671" s="35"/>
    </row>
    <row r="672" spans="1:8" hidden="1" x14ac:dyDescent="0.3">
      <c r="A672" s="148"/>
      <c r="B672" s="38"/>
      <c r="C672" s="171"/>
      <c r="D672" s="171"/>
      <c r="E672" s="171"/>
      <c r="F672" s="170"/>
      <c r="G672" s="35" t="e">
        <f>#REF!-#REF!</f>
        <v>#REF!</v>
      </c>
      <c r="H672" s="35"/>
    </row>
    <row r="673" spans="1:8" ht="31.2" hidden="1" x14ac:dyDescent="0.3">
      <c r="A673" s="148"/>
      <c r="B673" s="72" t="s">
        <v>137</v>
      </c>
      <c r="C673" s="84">
        <f>C674</f>
        <v>0</v>
      </c>
      <c r="D673" s="84">
        <f t="shared" ref="D673:E673" si="159">D674</f>
        <v>0</v>
      </c>
      <c r="E673" s="84">
        <f t="shared" si="159"/>
        <v>0</v>
      </c>
      <c r="F673" s="170"/>
      <c r="G673" s="35" t="e">
        <f>#REF!-#REF!</f>
        <v>#REF!</v>
      </c>
      <c r="H673" s="35"/>
    </row>
    <row r="674" spans="1:8" hidden="1" x14ac:dyDescent="0.3">
      <c r="A674" s="148"/>
      <c r="B674" s="14"/>
      <c r="C674" s="171"/>
      <c r="D674" s="171"/>
      <c r="E674" s="171"/>
      <c r="F674" s="170"/>
      <c r="G674" s="35" t="e">
        <f>#REF!-#REF!</f>
        <v>#REF!</v>
      </c>
      <c r="H674" s="35"/>
    </row>
    <row r="675" spans="1:8" ht="31.2" hidden="1" x14ac:dyDescent="0.3">
      <c r="A675" s="148"/>
      <c r="B675" s="72" t="s">
        <v>55</v>
      </c>
      <c r="C675" s="84">
        <f>C676</f>
        <v>0</v>
      </c>
      <c r="D675" s="84">
        <f t="shared" ref="D675:E675" si="160">D676</f>
        <v>0</v>
      </c>
      <c r="E675" s="84">
        <f t="shared" si="160"/>
        <v>0</v>
      </c>
      <c r="F675" s="170"/>
      <c r="G675" s="35" t="e">
        <f>#REF!-#REF!</f>
        <v>#REF!</v>
      </c>
      <c r="H675" s="35"/>
    </row>
    <row r="676" spans="1:8" hidden="1" x14ac:dyDescent="0.3">
      <c r="A676" s="148"/>
      <c r="B676" s="38"/>
      <c r="C676" s="171"/>
      <c r="D676" s="84"/>
      <c r="E676" s="84"/>
      <c r="F676" s="170"/>
      <c r="G676" s="35" t="e">
        <f>#REF!-#REF!</f>
        <v>#REF!</v>
      </c>
      <c r="H676" s="35"/>
    </row>
    <row r="677" spans="1:8" ht="31.2" x14ac:dyDescent="0.3">
      <c r="A677" s="148"/>
      <c r="B677" s="72" t="s">
        <v>15</v>
      </c>
      <c r="C677" s="84">
        <f>C678+C679+C680</f>
        <v>0</v>
      </c>
      <c r="D677" s="84">
        <f t="shared" ref="D677:E677" si="161">D678+D679+D680</f>
        <v>437000</v>
      </c>
      <c r="E677" s="84">
        <f t="shared" si="161"/>
        <v>0</v>
      </c>
      <c r="F677" s="170"/>
      <c r="G677" s="35" t="e">
        <f>#REF!-#REF!</f>
        <v>#REF!</v>
      </c>
      <c r="H677" s="35"/>
    </row>
    <row r="678" spans="1:8" ht="52.5" customHeight="1" x14ac:dyDescent="0.3">
      <c r="A678" s="148"/>
      <c r="B678" s="14"/>
      <c r="C678" s="171"/>
      <c r="D678" s="171">
        <v>437000</v>
      </c>
      <c r="E678" s="171"/>
      <c r="F678" s="170" t="s">
        <v>378</v>
      </c>
      <c r="G678" s="35" t="e">
        <f>#REF!-#REF!</f>
        <v>#REF!</v>
      </c>
      <c r="H678" s="35"/>
    </row>
    <row r="679" spans="1:8" hidden="1" x14ac:dyDescent="0.3">
      <c r="A679" s="148"/>
      <c r="B679" s="72"/>
      <c r="C679" s="171"/>
      <c r="D679" s="171"/>
      <c r="E679" s="171"/>
      <c r="F679" s="170"/>
      <c r="G679" s="35" t="e">
        <f>#REF!-#REF!</f>
        <v>#REF!</v>
      </c>
      <c r="H679" s="35"/>
    </row>
    <row r="680" spans="1:8" hidden="1" x14ac:dyDescent="0.3">
      <c r="A680" s="148"/>
      <c r="B680" s="72"/>
      <c r="C680" s="171"/>
      <c r="D680" s="171"/>
      <c r="E680" s="171"/>
      <c r="F680" s="170"/>
      <c r="G680" s="35" t="e">
        <f>#REF!-#REF!</f>
        <v>#REF!</v>
      </c>
      <c r="H680" s="35"/>
    </row>
    <row r="681" spans="1:8" ht="31.2" hidden="1" x14ac:dyDescent="0.3">
      <c r="A681" s="148"/>
      <c r="B681" s="72" t="s">
        <v>56</v>
      </c>
      <c r="C681" s="84">
        <f>C682</f>
        <v>0</v>
      </c>
      <c r="D681" s="84">
        <f t="shared" ref="D681:E681" si="162">D682</f>
        <v>0</v>
      </c>
      <c r="E681" s="84">
        <f t="shared" si="162"/>
        <v>0</v>
      </c>
      <c r="F681" s="170"/>
      <c r="G681" s="35" t="e">
        <f>#REF!-#REF!</f>
        <v>#REF!</v>
      </c>
      <c r="H681" s="35"/>
    </row>
    <row r="682" spans="1:8" hidden="1" x14ac:dyDescent="0.3">
      <c r="A682" s="148"/>
      <c r="B682" s="14"/>
      <c r="C682" s="171"/>
      <c r="D682" s="171"/>
      <c r="E682" s="171"/>
      <c r="F682" s="170"/>
      <c r="G682" s="35" t="e">
        <f>#REF!-#REF!</f>
        <v>#REF!</v>
      </c>
      <c r="H682" s="35"/>
    </row>
    <row r="683" spans="1:8" ht="46.8" hidden="1" x14ac:dyDescent="0.3">
      <c r="A683" s="148"/>
      <c r="B683" s="38" t="s">
        <v>57</v>
      </c>
      <c r="C683" s="84">
        <f>SUM(C684:C687)</f>
        <v>0</v>
      </c>
      <c r="D683" s="84">
        <f t="shared" ref="D683:E683" si="163">SUM(D684:D687)</f>
        <v>0</v>
      </c>
      <c r="E683" s="84">
        <f t="shared" si="163"/>
        <v>0</v>
      </c>
      <c r="F683" s="170"/>
      <c r="G683" s="35" t="e">
        <f>#REF!-#REF!</f>
        <v>#REF!</v>
      </c>
      <c r="H683" s="35"/>
    </row>
    <row r="684" spans="1:8" hidden="1" x14ac:dyDescent="0.3">
      <c r="A684" s="148"/>
      <c r="B684" s="14"/>
      <c r="C684" s="171"/>
      <c r="D684" s="171"/>
      <c r="E684" s="171"/>
      <c r="F684" s="174"/>
      <c r="G684" s="35" t="e">
        <f>#REF!-#REF!</f>
        <v>#REF!</v>
      </c>
      <c r="H684" s="35"/>
    </row>
    <row r="685" spans="1:8" hidden="1" x14ac:dyDescent="0.3">
      <c r="A685" s="148"/>
      <c r="B685" s="14"/>
      <c r="C685" s="171"/>
      <c r="D685" s="84"/>
      <c r="E685" s="84"/>
      <c r="F685" s="170"/>
      <c r="G685" s="35" t="e">
        <f>#REF!-#REF!</f>
        <v>#REF!</v>
      </c>
      <c r="H685" s="35"/>
    </row>
    <row r="686" spans="1:8" hidden="1" x14ac:dyDescent="0.3">
      <c r="A686" s="148"/>
      <c r="B686" s="14"/>
      <c r="C686" s="142"/>
      <c r="D686" s="84"/>
      <c r="E686" s="84"/>
      <c r="F686" s="11"/>
      <c r="G686" s="35" t="e">
        <f>#REF!-#REF!</f>
        <v>#REF!</v>
      </c>
      <c r="H686" s="35"/>
    </row>
    <row r="687" spans="1:8" hidden="1" x14ac:dyDescent="0.3">
      <c r="A687" s="148"/>
      <c r="B687" s="14"/>
      <c r="C687" s="142"/>
      <c r="D687" s="84"/>
      <c r="E687" s="84"/>
      <c r="F687" s="170"/>
      <c r="G687" s="35" t="e">
        <f>#REF!-#REF!</f>
        <v>#REF!</v>
      </c>
      <c r="H687" s="35"/>
    </row>
    <row r="688" spans="1:8" ht="37.5" hidden="1" customHeight="1" x14ac:dyDescent="0.3">
      <c r="A688" s="148"/>
      <c r="B688" s="72" t="s">
        <v>66</v>
      </c>
      <c r="C688" s="84">
        <f>C689</f>
        <v>0</v>
      </c>
      <c r="D688" s="84">
        <f t="shared" ref="D688:E688" si="164">D689</f>
        <v>0</v>
      </c>
      <c r="E688" s="84">
        <f t="shared" si="164"/>
        <v>0</v>
      </c>
      <c r="F688" s="170"/>
      <c r="G688" s="35" t="e">
        <f>#REF!-#REF!</f>
        <v>#REF!</v>
      </c>
      <c r="H688" s="35"/>
    </row>
    <row r="689" spans="1:8" hidden="1" x14ac:dyDescent="0.3">
      <c r="A689" s="148"/>
      <c r="B689" s="172"/>
      <c r="C689" s="142"/>
      <c r="D689" s="84"/>
      <c r="E689" s="84"/>
      <c r="F689" s="170"/>
      <c r="G689" s="35" t="e">
        <f>#REF!-#REF!</f>
        <v>#REF!</v>
      </c>
      <c r="H689" s="35"/>
    </row>
    <row r="690" spans="1:8" ht="31.2" hidden="1" x14ac:dyDescent="0.3">
      <c r="A690" s="148"/>
      <c r="B690" s="72" t="s">
        <v>37</v>
      </c>
      <c r="C690" s="84">
        <f>C691</f>
        <v>0</v>
      </c>
      <c r="D690" s="84">
        <f t="shared" ref="D690:E690" si="165">D691</f>
        <v>0</v>
      </c>
      <c r="E690" s="84">
        <f t="shared" si="165"/>
        <v>0</v>
      </c>
      <c r="F690" s="170"/>
      <c r="G690" s="35" t="e">
        <f>#REF!-#REF!</f>
        <v>#REF!</v>
      </c>
      <c r="H690" s="35"/>
    </row>
    <row r="691" spans="1:8" hidden="1" x14ac:dyDescent="0.3">
      <c r="A691" s="148"/>
      <c r="B691" s="172"/>
      <c r="C691" s="142"/>
      <c r="D691" s="84"/>
      <c r="E691" s="84"/>
      <c r="F691" s="170"/>
      <c r="G691" s="35" t="e">
        <f>#REF!-#REF!</f>
        <v>#REF!</v>
      </c>
      <c r="H691" s="35"/>
    </row>
    <row r="692" spans="1:8" ht="31.2" hidden="1" x14ac:dyDescent="0.3">
      <c r="A692" s="148"/>
      <c r="B692" s="72" t="s">
        <v>17</v>
      </c>
      <c r="C692" s="84">
        <f>C693+C694</f>
        <v>0</v>
      </c>
      <c r="D692" s="84">
        <f t="shared" ref="D692:E692" si="166">D693+D694</f>
        <v>0</v>
      </c>
      <c r="E692" s="84">
        <f t="shared" si="166"/>
        <v>0</v>
      </c>
      <c r="F692" s="170"/>
      <c r="G692" s="35" t="e">
        <f>#REF!-#REF!</f>
        <v>#REF!</v>
      </c>
      <c r="H692" s="35"/>
    </row>
    <row r="693" spans="1:8" hidden="1" x14ac:dyDescent="0.3">
      <c r="A693" s="148"/>
      <c r="B693" s="172"/>
      <c r="C693" s="142"/>
      <c r="D693" s="84"/>
      <c r="E693" s="84"/>
      <c r="F693" s="170"/>
      <c r="G693" s="35" t="e">
        <f>#REF!-#REF!</f>
        <v>#REF!</v>
      </c>
      <c r="H693" s="35"/>
    </row>
    <row r="694" spans="1:8" hidden="1" x14ac:dyDescent="0.3">
      <c r="A694" s="148"/>
      <c r="B694" s="172"/>
      <c r="C694" s="142"/>
      <c r="D694" s="84"/>
      <c r="E694" s="84"/>
      <c r="F694" s="170"/>
      <c r="G694" s="35" t="e">
        <f>#REF!-#REF!</f>
        <v>#REF!</v>
      </c>
      <c r="H694" s="35"/>
    </row>
    <row r="695" spans="1:8" ht="31.2" hidden="1" x14ac:dyDescent="0.3">
      <c r="A695" s="148"/>
      <c r="B695" s="72" t="s">
        <v>181</v>
      </c>
      <c r="C695" s="84">
        <f>C696+C697</f>
        <v>0</v>
      </c>
      <c r="D695" s="84">
        <f t="shared" ref="D695:E695" si="167">D696+D697</f>
        <v>0</v>
      </c>
      <c r="E695" s="84">
        <f t="shared" si="167"/>
        <v>0</v>
      </c>
      <c r="F695" s="170"/>
      <c r="G695" s="35" t="e">
        <f>#REF!-#REF!</f>
        <v>#REF!</v>
      </c>
      <c r="H695" s="35"/>
    </row>
    <row r="696" spans="1:8" ht="87.6" hidden="1" customHeight="1" x14ac:dyDescent="0.3">
      <c r="A696" s="148"/>
      <c r="B696" s="14"/>
      <c r="C696" s="175"/>
      <c r="D696" s="171"/>
      <c r="E696" s="171"/>
      <c r="F696" s="170"/>
      <c r="G696" s="35" t="e">
        <f>#REF!-#REF!</f>
        <v>#REF!</v>
      </c>
      <c r="H696" s="35"/>
    </row>
    <row r="697" spans="1:8" hidden="1" x14ac:dyDescent="0.3">
      <c r="A697" s="148"/>
      <c r="B697" s="14"/>
      <c r="C697" s="171"/>
      <c r="D697" s="171"/>
      <c r="E697" s="171"/>
      <c r="F697" s="170"/>
      <c r="G697" s="35" t="e">
        <f>#REF!-#REF!</f>
        <v>#REF!</v>
      </c>
      <c r="H697" s="35"/>
    </row>
    <row r="698" spans="1:8" hidden="1" x14ac:dyDescent="0.3">
      <c r="A698" s="148"/>
      <c r="B698" s="72" t="s">
        <v>270</v>
      </c>
      <c r="C698" s="84">
        <f>C699</f>
        <v>0</v>
      </c>
      <c r="D698" s="84">
        <f t="shared" ref="D698:E698" si="168">D699</f>
        <v>0</v>
      </c>
      <c r="E698" s="84">
        <f t="shared" si="168"/>
        <v>0</v>
      </c>
      <c r="F698" s="170"/>
      <c r="G698" s="35" t="e">
        <f>#REF!-#REF!</f>
        <v>#REF!</v>
      </c>
      <c r="H698" s="35"/>
    </row>
    <row r="699" spans="1:8" hidden="1" x14ac:dyDescent="0.3">
      <c r="A699" s="148"/>
      <c r="B699" s="14"/>
      <c r="C699" s="171"/>
      <c r="D699" s="171"/>
      <c r="E699" s="171"/>
      <c r="F699" s="170"/>
      <c r="G699" s="35" t="e">
        <f>#REF!-#REF!</f>
        <v>#REF!</v>
      </c>
      <c r="H699" s="35"/>
    </row>
    <row r="700" spans="1:8" hidden="1" x14ac:dyDescent="0.3">
      <c r="A700" s="148"/>
      <c r="B700" s="72" t="s">
        <v>53</v>
      </c>
      <c r="C700" s="84">
        <f>C701</f>
        <v>0</v>
      </c>
      <c r="D700" s="84">
        <f t="shared" ref="D700:E700" si="169">D701</f>
        <v>0</v>
      </c>
      <c r="E700" s="84">
        <f t="shared" si="169"/>
        <v>0</v>
      </c>
      <c r="F700" s="170"/>
      <c r="G700" s="35" t="e">
        <f>#REF!-#REF!</f>
        <v>#REF!</v>
      </c>
      <c r="H700" s="35"/>
    </row>
    <row r="701" spans="1:8" hidden="1" x14ac:dyDescent="0.3">
      <c r="A701" s="148"/>
      <c r="B701" s="172"/>
      <c r="C701" s="175"/>
      <c r="D701" s="84"/>
      <c r="E701" s="84"/>
      <c r="F701" s="170"/>
      <c r="G701" s="35" t="e">
        <f>#REF!-#REF!</f>
        <v>#REF!</v>
      </c>
      <c r="H701" s="35"/>
    </row>
    <row r="702" spans="1:8" ht="31.2" hidden="1" x14ac:dyDescent="0.3">
      <c r="A702" s="148"/>
      <c r="B702" s="38" t="s">
        <v>59</v>
      </c>
      <c r="C702" s="84">
        <f>C703</f>
        <v>0</v>
      </c>
      <c r="D702" s="84">
        <f t="shared" ref="D702:E702" si="170">D703</f>
        <v>0</v>
      </c>
      <c r="E702" s="84">
        <f t="shared" si="170"/>
        <v>0</v>
      </c>
      <c r="F702" s="170"/>
      <c r="G702" s="35" t="e">
        <f>#REF!-#REF!</f>
        <v>#REF!</v>
      </c>
      <c r="H702" s="35"/>
    </row>
    <row r="703" spans="1:8" hidden="1" x14ac:dyDescent="0.3">
      <c r="A703" s="148"/>
      <c r="B703" s="172"/>
      <c r="C703" s="175"/>
      <c r="D703" s="84"/>
      <c r="E703" s="84"/>
      <c r="F703" s="170"/>
      <c r="G703" s="35" t="e">
        <f>#REF!-#REF!</f>
        <v>#REF!</v>
      </c>
      <c r="H703" s="35"/>
    </row>
    <row r="704" spans="1:8" ht="31.2" hidden="1" x14ac:dyDescent="0.3">
      <c r="A704" s="148"/>
      <c r="B704" s="38" t="s">
        <v>186</v>
      </c>
      <c r="C704" s="84">
        <f>C705+C706</f>
        <v>0</v>
      </c>
      <c r="D704" s="84">
        <f t="shared" ref="D704:E704" si="171">D705+D706</f>
        <v>0</v>
      </c>
      <c r="E704" s="84">
        <f t="shared" si="171"/>
        <v>0</v>
      </c>
      <c r="F704" s="11"/>
      <c r="G704" s="35" t="e">
        <f>#REF!-#REF!</f>
        <v>#REF!</v>
      </c>
      <c r="H704" s="35"/>
    </row>
    <row r="705" spans="1:14" hidden="1" x14ac:dyDescent="0.3">
      <c r="A705" s="148"/>
      <c r="B705" s="172"/>
      <c r="C705" s="175"/>
      <c r="D705" s="171"/>
      <c r="E705" s="171"/>
      <c r="F705" s="170"/>
      <c r="G705" s="35" t="e">
        <f>#REF!-#REF!</f>
        <v>#REF!</v>
      </c>
      <c r="H705" s="35"/>
    </row>
    <row r="706" spans="1:14" hidden="1" x14ac:dyDescent="0.3">
      <c r="A706" s="148"/>
      <c r="B706" s="172"/>
      <c r="C706" s="175"/>
      <c r="D706" s="171"/>
      <c r="E706" s="171"/>
      <c r="F706" s="170"/>
      <c r="G706" s="35" t="e">
        <f>#REF!-#REF!</f>
        <v>#REF!</v>
      </c>
      <c r="H706" s="35"/>
    </row>
    <row r="707" spans="1:14" ht="31.2" hidden="1" x14ac:dyDescent="0.3">
      <c r="A707" s="148"/>
      <c r="B707" s="38" t="s">
        <v>271</v>
      </c>
      <c r="C707" s="84">
        <f>C708</f>
        <v>0</v>
      </c>
      <c r="D707" s="84">
        <f t="shared" ref="D707:E707" si="172">D708</f>
        <v>0</v>
      </c>
      <c r="E707" s="84">
        <f t="shared" si="172"/>
        <v>0</v>
      </c>
      <c r="F707" s="170"/>
      <c r="G707" s="35" t="e">
        <f>#REF!-#REF!</f>
        <v>#REF!</v>
      </c>
      <c r="H707" s="35"/>
    </row>
    <row r="708" spans="1:14" hidden="1" x14ac:dyDescent="0.3">
      <c r="A708" s="148"/>
      <c r="B708" s="172"/>
      <c r="C708" s="175"/>
      <c r="D708" s="171"/>
      <c r="E708" s="171"/>
      <c r="F708" s="170"/>
      <c r="G708" s="35" t="e">
        <f>#REF!-#REF!</f>
        <v>#REF!</v>
      </c>
      <c r="H708" s="35"/>
    </row>
    <row r="709" spans="1:14" s="45" customFormat="1" ht="31.2" x14ac:dyDescent="0.35">
      <c r="A709" s="149"/>
      <c r="B709" s="38" t="s">
        <v>258</v>
      </c>
      <c r="C709" s="84">
        <f>SUM(C710:C714)</f>
        <v>0</v>
      </c>
      <c r="D709" s="84">
        <f>SUM(D710:D714)</f>
        <v>4812750</v>
      </c>
      <c r="E709" s="84">
        <f t="shared" ref="E709" si="173">SUM(E710:E714)</f>
        <v>0</v>
      </c>
      <c r="F709" s="80"/>
      <c r="G709" s="35" t="e">
        <f>#REF!-#REF!</f>
        <v>#REF!</v>
      </c>
      <c r="H709" s="35"/>
      <c r="I709" s="44"/>
      <c r="J709" s="44"/>
      <c r="K709" s="44"/>
      <c r="L709" s="44"/>
      <c r="M709" s="44"/>
      <c r="N709" s="44"/>
    </row>
    <row r="710" spans="1:14" ht="52.5" customHeight="1" x14ac:dyDescent="0.3">
      <c r="A710" s="148"/>
      <c r="B710" s="110"/>
      <c r="C710" s="76"/>
      <c r="D710" s="76">
        <v>4812750</v>
      </c>
      <c r="E710" s="76"/>
      <c r="F710" s="5" t="s">
        <v>332</v>
      </c>
      <c r="G710" s="35" t="e">
        <f>#REF!-#REF!</f>
        <v>#REF!</v>
      </c>
      <c r="H710" s="35"/>
    </row>
    <row r="711" spans="1:14" hidden="1" x14ac:dyDescent="0.3">
      <c r="A711" s="148"/>
      <c r="B711" s="14"/>
      <c r="C711" s="171"/>
      <c r="D711" s="171"/>
      <c r="E711" s="171"/>
      <c r="F711" s="170"/>
      <c r="G711" s="35" t="e">
        <f>#REF!-#REF!</f>
        <v>#REF!</v>
      </c>
      <c r="H711" s="35"/>
    </row>
    <row r="712" spans="1:14" hidden="1" x14ac:dyDescent="0.3">
      <c r="A712" s="148"/>
      <c r="B712" s="172"/>
      <c r="C712" s="175"/>
      <c r="D712" s="171"/>
      <c r="E712" s="171"/>
      <c r="F712" s="170"/>
      <c r="G712" s="35" t="e">
        <f>#REF!-#REF!</f>
        <v>#REF!</v>
      </c>
      <c r="H712" s="35"/>
    </row>
    <row r="713" spans="1:14" hidden="1" x14ac:dyDescent="0.3">
      <c r="A713" s="148"/>
      <c r="B713" s="172"/>
      <c r="C713" s="175"/>
      <c r="D713" s="171"/>
      <c r="E713" s="171"/>
      <c r="F713" s="170"/>
      <c r="G713" s="35" t="e">
        <f>#REF!-#REF!</f>
        <v>#REF!</v>
      </c>
      <c r="H713" s="35"/>
    </row>
    <row r="714" spans="1:14" hidden="1" x14ac:dyDescent="0.3">
      <c r="A714" s="148"/>
      <c r="B714" s="38"/>
      <c r="C714" s="171"/>
      <c r="D714" s="171"/>
      <c r="E714" s="171"/>
      <c r="F714" s="170"/>
      <c r="G714" s="35" t="e">
        <f>#REF!-#REF!</f>
        <v>#REF!</v>
      </c>
      <c r="H714" s="35"/>
    </row>
    <row r="715" spans="1:14" ht="31.2" hidden="1" x14ac:dyDescent="0.3">
      <c r="A715" s="148"/>
      <c r="B715" s="38" t="s">
        <v>115</v>
      </c>
      <c r="C715" s="84">
        <f>C716</f>
        <v>0</v>
      </c>
      <c r="D715" s="84">
        <f t="shared" ref="D715:E715" si="174">D716</f>
        <v>0</v>
      </c>
      <c r="E715" s="84">
        <f t="shared" si="174"/>
        <v>0</v>
      </c>
      <c r="F715" s="170"/>
      <c r="G715" s="35" t="e">
        <f>#REF!-#REF!</f>
        <v>#REF!</v>
      </c>
      <c r="H715" s="35"/>
    </row>
    <row r="716" spans="1:14" hidden="1" x14ac:dyDescent="0.3">
      <c r="A716" s="148"/>
      <c r="B716" s="14"/>
      <c r="C716" s="171"/>
      <c r="D716" s="171"/>
      <c r="E716" s="171"/>
      <c r="F716" s="170"/>
      <c r="G716" s="35" t="e">
        <f>#REF!-#REF!</f>
        <v>#REF!</v>
      </c>
      <c r="H716" s="35"/>
    </row>
    <row r="717" spans="1:14" ht="65.25" hidden="1" customHeight="1" x14ac:dyDescent="0.3">
      <c r="A717" s="148"/>
      <c r="B717" s="38" t="s">
        <v>187</v>
      </c>
      <c r="C717" s="84">
        <f>SUM(C718:C722)</f>
        <v>0</v>
      </c>
      <c r="D717" s="84">
        <f t="shared" ref="D717:E717" si="175">SUM(D718:D722)</f>
        <v>0</v>
      </c>
      <c r="E717" s="84">
        <f t="shared" si="175"/>
        <v>0</v>
      </c>
      <c r="F717" s="170"/>
      <c r="G717" s="35" t="e">
        <f>#REF!-#REF!</f>
        <v>#REF!</v>
      </c>
      <c r="H717" s="35"/>
    </row>
    <row r="718" spans="1:14" hidden="1" x14ac:dyDescent="0.3">
      <c r="A718" s="148"/>
      <c r="B718" s="14"/>
      <c r="C718" s="171"/>
      <c r="D718" s="171"/>
      <c r="E718" s="171"/>
      <c r="F718" s="170"/>
      <c r="G718" s="35" t="e">
        <f>#REF!-#REF!</f>
        <v>#REF!</v>
      </c>
      <c r="H718" s="35"/>
    </row>
    <row r="719" spans="1:14" hidden="1" x14ac:dyDescent="0.3">
      <c r="A719" s="148"/>
      <c r="B719" s="14"/>
      <c r="C719" s="171"/>
      <c r="D719" s="171"/>
      <c r="E719" s="171"/>
      <c r="F719" s="170"/>
      <c r="G719" s="35" t="e">
        <f>#REF!-#REF!</f>
        <v>#REF!</v>
      </c>
      <c r="H719" s="35"/>
    </row>
    <row r="720" spans="1:14" hidden="1" x14ac:dyDescent="0.3">
      <c r="A720" s="148"/>
      <c r="B720" s="14"/>
      <c r="C720" s="171"/>
      <c r="D720" s="171"/>
      <c r="E720" s="171"/>
      <c r="F720" s="170"/>
      <c r="G720" s="35" t="e">
        <f>#REF!-#REF!</f>
        <v>#REF!</v>
      </c>
      <c r="H720" s="35"/>
    </row>
    <row r="721" spans="1:818" hidden="1" x14ac:dyDescent="0.3">
      <c r="A721" s="148"/>
      <c r="B721" s="38"/>
      <c r="C721" s="84"/>
      <c r="D721" s="84"/>
      <c r="E721" s="84"/>
      <c r="F721" s="170"/>
      <c r="G721" s="35" t="e">
        <f>#REF!-#REF!</f>
        <v>#REF!</v>
      </c>
      <c r="H721" s="35"/>
    </row>
    <row r="722" spans="1:818" hidden="1" x14ac:dyDescent="0.3">
      <c r="A722" s="148"/>
      <c r="B722" s="172"/>
      <c r="C722" s="175"/>
      <c r="D722" s="171"/>
      <c r="E722" s="171"/>
      <c r="F722" s="170"/>
      <c r="G722" s="35" t="e">
        <f>#REF!-#REF!</f>
        <v>#REF!</v>
      </c>
      <c r="H722" s="35"/>
    </row>
    <row r="723" spans="1:818" ht="46.8" hidden="1" x14ac:dyDescent="0.3">
      <c r="A723" s="148"/>
      <c r="B723" s="38" t="s">
        <v>184</v>
      </c>
      <c r="C723" s="84">
        <f>C724+C725</f>
        <v>0</v>
      </c>
      <c r="D723" s="84">
        <f t="shared" ref="D723:E723" si="176">D724+D725</f>
        <v>0</v>
      </c>
      <c r="E723" s="84">
        <f t="shared" si="176"/>
        <v>0</v>
      </c>
      <c r="F723" s="170"/>
      <c r="G723" s="35" t="e">
        <f>#REF!-#REF!</f>
        <v>#REF!</v>
      </c>
      <c r="H723" s="35"/>
    </row>
    <row r="724" spans="1:818" hidden="1" x14ac:dyDescent="0.3">
      <c r="A724" s="148"/>
      <c r="B724" s="38"/>
      <c r="C724" s="175"/>
      <c r="D724" s="171"/>
      <c r="E724" s="171"/>
      <c r="F724" s="11"/>
      <c r="G724" s="35" t="e">
        <f>#REF!-#REF!</f>
        <v>#REF!</v>
      </c>
      <c r="H724" s="35"/>
    </row>
    <row r="725" spans="1:818" hidden="1" x14ac:dyDescent="0.3">
      <c r="A725" s="148"/>
      <c r="B725" s="172"/>
      <c r="C725" s="175"/>
      <c r="D725" s="171"/>
      <c r="E725" s="171"/>
      <c r="F725" s="170"/>
      <c r="G725" s="35" t="e">
        <f>#REF!-#REF!</f>
        <v>#REF!</v>
      </c>
      <c r="H725" s="35"/>
    </row>
    <row r="726" spans="1:818" ht="46.8" hidden="1" x14ac:dyDescent="0.3">
      <c r="A726" s="148" t="s">
        <v>235</v>
      </c>
      <c r="B726" s="83" t="s">
        <v>236</v>
      </c>
      <c r="C726" s="101">
        <f>C727+C739</f>
        <v>0</v>
      </c>
      <c r="D726" s="101">
        <f t="shared" ref="D726:E726" si="177">D727+D739</f>
        <v>0</v>
      </c>
      <c r="E726" s="101">
        <f t="shared" si="177"/>
        <v>0</v>
      </c>
      <c r="F726" s="170"/>
      <c r="G726" s="35" t="e">
        <f>#REF!-#REF!</f>
        <v>#REF!</v>
      </c>
      <c r="H726" s="35"/>
    </row>
    <row r="727" spans="1:818" ht="31.2" hidden="1" x14ac:dyDescent="0.3">
      <c r="A727" s="148"/>
      <c r="B727" s="38" t="s">
        <v>19</v>
      </c>
      <c r="C727" s="84">
        <f>SUM(C728:C738)</f>
        <v>0</v>
      </c>
      <c r="D727" s="84">
        <f t="shared" ref="D727:E727" si="178">SUM(D728:D738)</f>
        <v>0</v>
      </c>
      <c r="E727" s="84">
        <f t="shared" si="178"/>
        <v>0</v>
      </c>
      <c r="F727" s="170"/>
      <c r="G727" s="35" t="e">
        <f>#REF!-#REF!</f>
        <v>#REF!</v>
      </c>
      <c r="H727" s="35"/>
    </row>
    <row r="728" spans="1:818" s="89" customFormat="1" ht="81" hidden="1" customHeight="1" x14ac:dyDescent="0.3">
      <c r="A728" s="151"/>
      <c r="B728" s="7"/>
      <c r="C728" s="175"/>
      <c r="D728" s="171"/>
      <c r="E728" s="171"/>
      <c r="F728" s="170"/>
      <c r="G728" s="35" t="e">
        <f>#REF!-#REF!</f>
        <v>#REF!</v>
      </c>
      <c r="H728" s="35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  <c r="BA728" s="88"/>
      <c r="BB728" s="88"/>
      <c r="BC728" s="88"/>
      <c r="BD728" s="88"/>
      <c r="BE728" s="88"/>
      <c r="BF728" s="88"/>
      <c r="BG728" s="88"/>
      <c r="BH728" s="88"/>
      <c r="BI728" s="88"/>
      <c r="BJ728" s="88"/>
      <c r="BK728" s="88"/>
      <c r="BL728" s="88"/>
      <c r="BM728" s="88"/>
      <c r="BN728" s="88"/>
      <c r="BO728" s="88"/>
      <c r="BP728" s="88"/>
      <c r="BQ728" s="88"/>
      <c r="BR728" s="88"/>
      <c r="BS728" s="88"/>
      <c r="BT728" s="88"/>
      <c r="BU728" s="88"/>
      <c r="BV728" s="88"/>
      <c r="BW728" s="88"/>
      <c r="BX728" s="88"/>
      <c r="BY728" s="88"/>
      <c r="BZ728" s="88"/>
      <c r="CA728" s="88"/>
      <c r="CB728" s="88"/>
      <c r="CC728" s="88"/>
      <c r="CD728" s="88"/>
      <c r="CE728" s="88"/>
      <c r="CF728" s="88"/>
      <c r="CG728" s="88"/>
      <c r="CH728" s="88"/>
      <c r="CI728" s="88"/>
      <c r="CJ728" s="88"/>
      <c r="CK728" s="88"/>
      <c r="CL728" s="88"/>
      <c r="CM728" s="88"/>
      <c r="CN728" s="88"/>
      <c r="CO728" s="88"/>
      <c r="CP728" s="88"/>
      <c r="CQ728" s="88"/>
      <c r="CR728" s="88"/>
      <c r="CS728" s="88"/>
      <c r="CT728" s="88"/>
      <c r="CU728" s="88"/>
      <c r="CV728" s="88"/>
      <c r="CW728" s="88"/>
      <c r="CX728" s="88"/>
      <c r="CY728" s="88"/>
      <c r="CZ728" s="88"/>
      <c r="DA728" s="88"/>
      <c r="DB728" s="88"/>
      <c r="DC728" s="88"/>
      <c r="DD728" s="88"/>
      <c r="DE728" s="88"/>
      <c r="DF728" s="88"/>
      <c r="DG728" s="88"/>
      <c r="DH728" s="88"/>
      <c r="DI728" s="88"/>
      <c r="DJ728" s="88"/>
      <c r="DK728" s="88"/>
      <c r="DL728" s="88"/>
      <c r="DM728" s="88"/>
      <c r="DN728" s="88"/>
      <c r="DO728" s="88"/>
      <c r="DP728" s="88"/>
      <c r="DQ728" s="88"/>
      <c r="DR728" s="88"/>
      <c r="DS728" s="88"/>
      <c r="DT728" s="88"/>
      <c r="DU728" s="88"/>
      <c r="DV728" s="88"/>
      <c r="DW728" s="88"/>
      <c r="DX728" s="88"/>
      <c r="DY728" s="88"/>
      <c r="DZ728" s="88"/>
      <c r="EA728" s="88"/>
      <c r="EB728" s="88"/>
      <c r="EC728" s="88"/>
      <c r="ED728" s="88"/>
      <c r="EE728" s="88"/>
      <c r="EF728" s="88"/>
      <c r="EG728" s="88"/>
      <c r="EH728" s="88"/>
      <c r="EI728" s="88"/>
      <c r="EJ728" s="88"/>
      <c r="EK728" s="88"/>
      <c r="EL728" s="88"/>
      <c r="EM728" s="88"/>
      <c r="EN728" s="88"/>
      <c r="EO728" s="88"/>
      <c r="EP728" s="88"/>
      <c r="EQ728" s="88"/>
      <c r="ER728" s="88"/>
      <c r="ES728" s="88"/>
      <c r="ET728" s="88"/>
      <c r="EU728" s="88"/>
      <c r="EV728" s="88"/>
      <c r="EW728" s="88"/>
      <c r="EX728" s="88"/>
      <c r="EY728" s="88"/>
      <c r="EZ728" s="88"/>
      <c r="FA728" s="88"/>
      <c r="FB728" s="88"/>
      <c r="FC728" s="88"/>
      <c r="FD728" s="88"/>
      <c r="FE728" s="88"/>
      <c r="FF728" s="88"/>
      <c r="FG728" s="88"/>
      <c r="FH728" s="88"/>
      <c r="FI728" s="88"/>
      <c r="FJ728" s="88"/>
      <c r="FK728" s="88"/>
      <c r="FL728" s="88"/>
      <c r="FM728" s="88"/>
      <c r="FN728" s="88"/>
      <c r="FO728" s="88"/>
      <c r="FP728" s="88"/>
      <c r="FQ728" s="88"/>
      <c r="FR728" s="88"/>
      <c r="FS728" s="88"/>
      <c r="FT728" s="88"/>
      <c r="FU728" s="88"/>
      <c r="FV728" s="88"/>
      <c r="FW728" s="88"/>
      <c r="FX728" s="88"/>
      <c r="FY728" s="88"/>
      <c r="FZ728" s="88"/>
      <c r="GA728" s="88"/>
      <c r="GB728" s="88"/>
      <c r="GC728" s="88"/>
      <c r="GD728" s="88"/>
      <c r="GE728" s="88"/>
      <c r="GF728" s="88"/>
      <c r="GG728" s="88"/>
      <c r="GH728" s="88"/>
      <c r="GI728" s="88"/>
      <c r="GJ728" s="88"/>
      <c r="GK728" s="88"/>
      <c r="GL728" s="88"/>
      <c r="GM728" s="88"/>
      <c r="GN728" s="88"/>
      <c r="GO728" s="88"/>
      <c r="GP728" s="88"/>
      <c r="GQ728" s="88"/>
      <c r="GR728" s="88"/>
      <c r="GS728" s="88"/>
      <c r="GT728" s="88"/>
      <c r="GU728" s="88"/>
      <c r="GV728" s="88"/>
      <c r="GW728" s="88"/>
      <c r="GX728" s="88"/>
      <c r="GY728" s="88"/>
      <c r="GZ728" s="88"/>
      <c r="HA728" s="88"/>
      <c r="HB728" s="88"/>
      <c r="HC728" s="88"/>
      <c r="HD728" s="88"/>
      <c r="HE728" s="88"/>
      <c r="HF728" s="88"/>
      <c r="HG728" s="88"/>
      <c r="HH728" s="88"/>
      <c r="HI728" s="88"/>
      <c r="HJ728" s="88"/>
      <c r="HK728" s="88"/>
      <c r="HL728" s="88"/>
      <c r="HM728" s="88"/>
      <c r="HN728" s="88"/>
      <c r="HO728" s="88"/>
      <c r="HP728" s="88"/>
      <c r="HQ728" s="88"/>
      <c r="HR728" s="88"/>
      <c r="HS728" s="88"/>
      <c r="HT728" s="88"/>
      <c r="HU728" s="88"/>
      <c r="HV728" s="88"/>
      <c r="HW728" s="88"/>
      <c r="HX728" s="88"/>
      <c r="HY728" s="88"/>
      <c r="HZ728" s="88"/>
      <c r="IA728" s="88"/>
      <c r="IB728" s="88"/>
      <c r="IC728" s="88"/>
      <c r="ID728" s="88"/>
      <c r="IE728" s="88"/>
      <c r="IF728" s="88"/>
      <c r="IG728" s="88"/>
      <c r="IH728" s="88"/>
      <c r="II728" s="88"/>
      <c r="IJ728" s="88"/>
      <c r="IK728" s="88"/>
      <c r="IL728" s="88"/>
      <c r="IM728" s="88"/>
      <c r="IN728" s="88"/>
      <c r="IO728" s="88"/>
      <c r="IP728" s="88"/>
      <c r="IQ728" s="88"/>
      <c r="IR728" s="88"/>
      <c r="IS728" s="88"/>
      <c r="IT728" s="88"/>
      <c r="IU728" s="88"/>
      <c r="IV728" s="88"/>
      <c r="IW728" s="88"/>
      <c r="IX728" s="88"/>
      <c r="IY728" s="88"/>
      <c r="IZ728" s="88"/>
      <c r="JA728" s="88"/>
      <c r="JB728" s="88"/>
      <c r="JC728" s="88"/>
      <c r="JD728" s="88"/>
      <c r="JE728" s="88"/>
      <c r="JF728" s="88"/>
      <c r="JG728" s="88"/>
      <c r="JH728" s="88"/>
      <c r="JI728" s="88"/>
      <c r="JJ728" s="88"/>
      <c r="JK728" s="88"/>
      <c r="JL728" s="88"/>
      <c r="JM728" s="88"/>
      <c r="JN728" s="88"/>
      <c r="JO728" s="88"/>
      <c r="JP728" s="88"/>
      <c r="JQ728" s="88"/>
      <c r="JR728" s="88"/>
      <c r="JS728" s="88"/>
      <c r="JT728" s="88"/>
      <c r="JU728" s="88"/>
      <c r="JV728" s="88"/>
      <c r="JW728" s="88"/>
      <c r="JX728" s="88"/>
      <c r="JY728" s="88"/>
      <c r="JZ728" s="88"/>
      <c r="KA728" s="88"/>
      <c r="KB728" s="88"/>
      <c r="KC728" s="88"/>
      <c r="KD728" s="88"/>
      <c r="KE728" s="88"/>
      <c r="KF728" s="88"/>
      <c r="KG728" s="88"/>
      <c r="KH728" s="88"/>
      <c r="KI728" s="88"/>
      <c r="KJ728" s="88"/>
      <c r="KK728" s="88"/>
      <c r="KL728" s="88"/>
      <c r="KM728" s="88"/>
      <c r="KN728" s="88"/>
      <c r="KO728" s="88"/>
      <c r="KP728" s="88"/>
      <c r="KQ728" s="88"/>
      <c r="KR728" s="88"/>
      <c r="KS728" s="88"/>
      <c r="KT728" s="88"/>
      <c r="KU728" s="88"/>
      <c r="KV728" s="88"/>
      <c r="KW728" s="88"/>
      <c r="KX728" s="88"/>
      <c r="KY728" s="88"/>
      <c r="KZ728" s="88"/>
      <c r="LA728" s="88"/>
      <c r="LB728" s="88"/>
      <c r="LC728" s="88"/>
      <c r="LD728" s="88"/>
      <c r="LE728" s="88"/>
      <c r="LF728" s="88"/>
      <c r="LG728" s="88"/>
      <c r="LH728" s="88"/>
      <c r="LI728" s="88"/>
      <c r="LJ728" s="88"/>
      <c r="LK728" s="88"/>
      <c r="LL728" s="88"/>
      <c r="LM728" s="88"/>
      <c r="LN728" s="88"/>
      <c r="LO728" s="88"/>
      <c r="LP728" s="88"/>
      <c r="LQ728" s="88"/>
      <c r="LR728" s="88"/>
      <c r="LS728" s="88"/>
      <c r="LT728" s="88"/>
      <c r="LU728" s="88"/>
      <c r="LV728" s="88"/>
      <c r="LW728" s="88"/>
      <c r="LX728" s="88"/>
      <c r="LY728" s="88"/>
      <c r="LZ728" s="88"/>
      <c r="MA728" s="88"/>
      <c r="MB728" s="88"/>
      <c r="MC728" s="88"/>
      <c r="MD728" s="88"/>
      <c r="ME728" s="88"/>
      <c r="MF728" s="88"/>
      <c r="MG728" s="88"/>
      <c r="MH728" s="88"/>
      <c r="MI728" s="88"/>
      <c r="MJ728" s="88"/>
      <c r="MK728" s="88"/>
      <c r="ML728" s="88"/>
      <c r="MM728" s="88"/>
      <c r="MN728" s="88"/>
      <c r="MO728" s="88"/>
      <c r="MP728" s="88"/>
      <c r="MQ728" s="88"/>
      <c r="MR728" s="88"/>
      <c r="MS728" s="88"/>
      <c r="MT728" s="88"/>
      <c r="MU728" s="88"/>
      <c r="MV728" s="88"/>
      <c r="MW728" s="88"/>
      <c r="MX728" s="88"/>
      <c r="MY728" s="88"/>
      <c r="MZ728" s="88"/>
      <c r="NA728" s="88"/>
      <c r="NB728" s="88"/>
      <c r="NC728" s="88"/>
      <c r="ND728" s="88"/>
      <c r="NE728" s="88"/>
      <c r="NF728" s="88"/>
      <c r="NG728" s="88"/>
      <c r="NH728" s="88"/>
      <c r="NI728" s="88"/>
      <c r="NJ728" s="88"/>
      <c r="NK728" s="88"/>
      <c r="NL728" s="88"/>
      <c r="NM728" s="88"/>
      <c r="NN728" s="88"/>
      <c r="NO728" s="88"/>
      <c r="NP728" s="88"/>
      <c r="NQ728" s="88"/>
      <c r="NR728" s="88"/>
      <c r="NS728" s="88"/>
      <c r="NT728" s="88"/>
      <c r="NU728" s="88"/>
      <c r="NV728" s="88"/>
      <c r="NW728" s="88"/>
      <c r="NX728" s="88"/>
      <c r="NY728" s="88"/>
      <c r="NZ728" s="88"/>
      <c r="OA728" s="88"/>
      <c r="OB728" s="88"/>
      <c r="OC728" s="88"/>
      <c r="OD728" s="88"/>
      <c r="OE728" s="88"/>
      <c r="OF728" s="88"/>
      <c r="OG728" s="88"/>
      <c r="OH728" s="88"/>
      <c r="OI728" s="88"/>
      <c r="OJ728" s="88"/>
      <c r="OK728" s="88"/>
      <c r="OL728" s="88"/>
      <c r="OM728" s="88"/>
      <c r="ON728" s="88"/>
      <c r="OO728" s="88"/>
      <c r="OP728" s="88"/>
      <c r="OQ728" s="88"/>
      <c r="OR728" s="88"/>
      <c r="OS728" s="88"/>
      <c r="OT728" s="88"/>
      <c r="OU728" s="88"/>
      <c r="OV728" s="88"/>
      <c r="OW728" s="88"/>
      <c r="OX728" s="88"/>
      <c r="OY728" s="88"/>
      <c r="OZ728" s="88"/>
      <c r="PA728" s="88"/>
      <c r="PB728" s="88"/>
      <c r="PC728" s="88"/>
      <c r="PD728" s="88"/>
      <c r="PE728" s="88"/>
      <c r="PF728" s="88"/>
      <c r="PG728" s="88"/>
      <c r="PH728" s="88"/>
      <c r="PI728" s="88"/>
      <c r="PJ728" s="88"/>
      <c r="PK728" s="88"/>
      <c r="PL728" s="88"/>
      <c r="PM728" s="88"/>
      <c r="PN728" s="88"/>
      <c r="PO728" s="88"/>
      <c r="PP728" s="88"/>
      <c r="PQ728" s="88"/>
      <c r="PR728" s="88"/>
      <c r="PS728" s="88"/>
      <c r="PT728" s="88"/>
      <c r="PU728" s="88"/>
      <c r="PV728" s="88"/>
      <c r="PW728" s="88"/>
      <c r="PX728" s="88"/>
      <c r="PY728" s="88"/>
      <c r="PZ728" s="88"/>
      <c r="QA728" s="88"/>
      <c r="QB728" s="88"/>
      <c r="QC728" s="88"/>
      <c r="QD728" s="88"/>
      <c r="QE728" s="88"/>
      <c r="QF728" s="88"/>
      <c r="QG728" s="88"/>
      <c r="QH728" s="88"/>
      <c r="QI728" s="88"/>
      <c r="QJ728" s="88"/>
      <c r="QK728" s="88"/>
      <c r="QL728" s="88"/>
      <c r="QM728" s="88"/>
      <c r="QN728" s="88"/>
      <c r="QO728" s="88"/>
      <c r="QP728" s="88"/>
      <c r="QQ728" s="88"/>
      <c r="QR728" s="88"/>
      <c r="QS728" s="88"/>
      <c r="QT728" s="88"/>
      <c r="QU728" s="88"/>
      <c r="QV728" s="88"/>
      <c r="QW728" s="88"/>
      <c r="QX728" s="88"/>
      <c r="QY728" s="88"/>
      <c r="QZ728" s="88"/>
      <c r="RA728" s="88"/>
      <c r="RB728" s="88"/>
      <c r="RC728" s="88"/>
      <c r="RD728" s="88"/>
      <c r="RE728" s="88"/>
      <c r="RF728" s="88"/>
      <c r="RG728" s="88"/>
      <c r="RH728" s="88"/>
      <c r="RI728" s="88"/>
      <c r="RJ728" s="88"/>
      <c r="RK728" s="88"/>
      <c r="RL728" s="88"/>
      <c r="RM728" s="88"/>
      <c r="RN728" s="88"/>
      <c r="RO728" s="88"/>
      <c r="RP728" s="88"/>
      <c r="RQ728" s="88"/>
      <c r="RR728" s="88"/>
      <c r="RS728" s="88"/>
      <c r="RT728" s="88"/>
      <c r="RU728" s="88"/>
      <c r="RV728" s="88"/>
      <c r="RW728" s="88"/>
      <c r="RX728" s="88"/>
      <c r="RY728" s="88"/>
      <c r="RZ728" s="88"/>
      <c r="SA728" s="88"/>
      <c r="SB728" s="88"/>
      <c r="SC728" s="88"/>
      <c r="SD728" s="88"/>
      <c r="SE728" s="88"/>
      <c r="SF728" s="88"/>
      <c r="SG728" s="88"/>
      <c r="SH728" s="88"/>
      <c r="SI728" s="88"/>
      <c r="SJ728" s="88"/>
      <c r="SK728" s="88"/>
      <c r="SL728" s="88"/>
      <c r="SM728" s="88"/>
      <c r="SN728" s="88"/>
      <c r="SO728" s="88"/>
      <c r="SP728" s="88"/>
      <c r="SQ728" s="88"/>
      <c r="SR728" s="88"/>
      <c r="SS728" s="88"/>
      <c r="ST728" s="88"/>
      <c r="SU728" s="88"/>
      <c r="SV728" s="88"/>
      <c r="SW728" s="88"/>
      <c r="SX728" s="88"/>
      <c r="SY728" s="88"/>
      <c r="SZ728" s="88"/>
      <c r="TA728" s="88"/>
      <c r="TB728" s="88"/>
      <c r="TC728" s="88"/>
      <c r="TD728" s="88"/>
      <c r="TE728" s="88"/>
      <c r="TF728" s="88"/>
      <c r="TG728" s="88"/>
      <c r="TH728" s="88"/>
      <c r="TI728" s="88"/>
      <c r="TJ728" s="88"/>
      <c r="TK728" s="88"/>
      <c r="TL728" s="88"/>
      <c r="TM728" s="88"/>
      <c r="TN728" s="88"/>
      <c r="TO728" s="88"/>
      <c r="TP728" s="88"/>
      <c r="TQ728" s="88"/>
      <c r="TR728" s="88"/>
      <c r="TS728" s="88"/>
      <c r="TT728" s="88"/>
      <c r="TU728" s="88"/>
      <c r="TV728" s="88"/>
      <c r="TW728" s="88"/>
      <c r="TX728" s="88"/>
      <c r="TY728" s="88"/>
      <c r="TZ728" s="88"/>
      <c r="UA728" s="88"/>
      <c r="UB728" s="88"/>
      <c r="UC728" s="88"/>
      <c r="UD728" s="88"/>
      <c r="UE728" s="88"/>
      <c r="UF728" s="88"/>
      <c r="UG728" s="88"/>
      <c r="UH728" s="88"/>
      <c r="UI728" s="88"/>
      <c r="UJ728" s="88"/>
      <c r="UK728" s="88"/>
      <c r="UL728" s="88"/>
      <c r="UM728" s="88"/>
      <c r="UN728" s="88"/>
      <c r="UO728" s="88"/>
      <c r="UP728" s="88"/>
      <c r="UQ728" s="88"/>
      <c r="UR728" s="88"/>
      <c r="US728" s="88"/>
      <c r="UT728" s="88"/>
      <c r="UU728" s="88"/>
      <c r="UV728" s="88"/>
      <c r="UW728" s="88"/>
      <c r="UX728" s="88"/>
      <c r="UY728" s="88"/>
      <c r="UZ728" s="88"/>
      <c r="VA728" s="88"/>
      <c r="VB728" s="88"/>
      <c r="VC728" s="88"/>
      <c r="VD728" s="88"/>
      <c r="VE728" s="88"/>
      <c r="VF728" s="88"/>
      <c r="VG728" s="88"/>
      <c r="VH728" s="88"/>
      <c r="VI728" s="88"/>
      <c r="VJ728" s="88"/>
      <c r="VK728" s="88"/>
      <c r="VL728" s="88"/>
      <c r="VM728" s="88"/>
      <c r="VN728" s="88"/>
      <c r="VO728" s="88"/>
      <c r="VP728" s="88"/>
      <c r="VQ728" s="88"/>
      <c r="VR728" s="88"/>
      <c r="VS728" s="88"/>
      <c r="VT728" s="88"/>
      <c r="VU728" s="88"/>
      <c r="VV728" s="88"/>
      <c r="VW728" s="88"/>
      <c r="VX728" s="88"/>
      <c r="VY728" s="88"/>
      <c r="VZ728" s="88"/>
      <c r="WA728" s="88"/>
      <c r="WB728" s="88"/>
      <c r="WC728" s="88"/>
      <c r="WD728" s="88"/>
      <c r="WE728" s="88"/>
      <c r="WF728" s="88"/>
      <c r="WG728" s="88"/>
      <c r="WH728" s="88"/>
      <c r="WI728" s="88"/>
      <c r="WJ728" s="88"/>
      <c r="WK728" s="88"/>
      <c r="WL728" s="88"/>
      <c r="WM728" s="88"/>
      <c r="WN728" s="88"/>
      <c r="WO728" s="88"/>
      <c r="WP728" s="88"/>
      <c r="WQ728" s="88"/>
      <c r="WR728" s="88"/>
      <c r="WS728" s="88"/>
      <c r="WT728" s="88"/>
      <c r="WU728" s="88"/>
      <c r="WV728" s="88"/>
      <c r="WW728" s="88"/>
      <c r="WX728" s="88"/>
      <c r="WY728" s="88"/>
      <c r="WZ728" s="88"/>
      <c r="XA728" s="88"/>
      <c r="XB728" s="88"/>
      <c r="XC728" s="88"/>
      <c r="XD728" s="88"/>
      <c r="XE728" s="88"/>
      <c r="XF728" s="88"/>
      <c r="XG728" s="88"/>
      <c r="XH728" s="88"/>
      <c r="XI728" s="88"/>
      <c r="XJ728" s="88"/>
      <c r="XK728" s="88"/>
      <c r="XL728" s="88"/>
      <c r="XM728" s="88"/>
      <c r="XN728" s="88"/>
      <c r="XO728" s="88"/>
      <c r="XP728" s="88"/>
      <c r="XQ728" s="88"/>
      <c r="XR728" s="88"/>
      <c r="XS728" s="88"/>
      <c r="XT728" s="88"/>
      <c r="XU728" s="88"/>
      <c r="XV728" s="88"/>
      <c r="XW728" s="88"/>
      <c r="XX728" s="88"/>
      <c r="XY728" s="88"/>
      <c r="XZ728" s="88"/>
      <c r="YA728" s="88"/>
      <c r="YB728" s="88"/>
      <c r="YC728" s="88"/>
      <c r="YD728" s="88"/>
      <c r="YE728" s="88"/>
      <c r="YF728" s="88"/>
      <c r="YG728" s="88"/>
      <c r="YH728" s="88"/>
      <c r="YI728" s="88"/>
      <c r="YJ728" s="88"/>
      <c r="YK728" s="88"/>
      <c r="YL728" s="88"/>
      <c r="YM728" s="88"/>
      <c r="YN728" s="88"/>
      <c r="YO728" s="88"/>
      <c r="YP728" s="88"/>
      <c r="YQ728" s="88"/>
      <c r="YR728" s="88"/>
      <c r="YS728" s="88"/>
      <c r="YT728" s="88"/>
      <c r="YU728" s="88"/>
      <c r="YV728" s="88"/>
      <c r="YW728" s="88"/>
      <c r="YX728" s="88"/>
      <c r="YY728" s="88"/>
      <c r="YZ728" s="88"/>
      <c r="ZA728" s="88"/>
      <c r="ZB728" s="88"/>
      <c r="ZC728" s="88"/>
      <c r="ZD728" s="88"/>
      <c r="ZE728" s="88"/>
      <c r="ZF728" s="88"/>
      <c r="ZG728" s="88"/>
      <c r="ZH728" s="88"/>
      <c r="ZI728" s="88"/>
      <c r="ZJ728" s="88"/>
      <c r="ZK728" s="88"/>
      <c r="ZL728" s="88"/>
      <c r="ZM728" s="88"/>
      <c r="ZN728" s="88"/>
      <c r="ZO728" s="88"/>
      <c r="ZP728" s="88"/>
      <c r="ZQ728" s="88"/>
      <c r="ZR728" s="88"/>
      <c r="ZS728" s="88"/>
      <c r="ZT728" s="88"/>
      <c r="ZU728" s="88"/>
      <c r="ZV728" s="88"/>
      <c r="ZW728" s="88"/>
      <c r="ZX728" s="88"/>
      <c r="ZY728" s="88"/>
      <c r="ZZ728" s="88"/>
      <c r="AAA728" s="88"/>
      <c r="AAB728" s="88"/>
      <c r="AAC728" s="88"/>
      <c r="AAD728" s="88"/>
      <c r="AAE728" s="88"/>
      <c r="AAF728" s="88"/>
      <c r="AAG728" s="88"/>
      <c r="AAH728" s="88"/>
      <c r="AAI728" s="88"/>
      <c r="AAJ728" s="88"/>
      <c r="AAK728" s="88"/>
      <c r="AAL728" s="88"/>
      <c r="AAM728" s="88"/>
      <c r="AAN728" s="88"/>
      <c r="AAO728" s="88"/>
      <c r="AAP728" s="88"/>
      <c r="AAQ728" s="88"/>
      <c r="AAR728" s="88"/>
      <c r="AAS728" s="88"/>
      <c r="AAT728" s="88"/>
      <c r="AAU728" s="88"/>
      <c r="AAV728" s="88"/>
      <c r="AAW728" s="88"/>
      <c r="AAX728" s="88"/>
      <c r="AAY728" s="88"/>
      <c r="AAZ728" s="88"/>
      <c r="ABA728" s="88"/>
      <c r="ABB728" s="88"/>
      <c r="ABC728" s="88"/>
      <c r="ABD728" s="88"/>
      <c r="ABE728" s="88"/>
      <c r="ABF728" s="88"/>
      <c r="ABG728" s="88"/>
      <c r="ABH728" s="88"/>
      <c r="ABI728" s="88"/>
      <c r="ABJ728" s="88"/>
      <c r="ABK728" s="88"/>
      <c r="ABL728" s="88"/>
      <c r="ABM728" s="88"/>
      <c r="ABN728" s="88"/>
      <c r="ABO728" s="88"/>
      <c r="ABP728" s="88"/>
      <c r="ABQ728" s="88"/>
      <c r="ABR728" s="88"/>
      <c r="ABS728" s="88"/>
      <c r="ABT728" s="88"/>
      <c r="ABU728" s="88"/>
      <c r="ABV728" s="88"/>
      <c r="ABW728" s="88"/>
      <c r="ABX728" s="88"/>
      <c r="ABY728" s="88"/>
      <c r="ABZ728" s="88"/>
      <c r="ACA728" s="88"/>
      <c r="ACB728" s="88"/>
      <c r="ACC728" s="88"/>
      <c r="ACD728" s="88"/>
      <c r="ACE728" s="88"/>
      <c r="ACF728" s="88"/>
      <c r="ACG728" s="88"/>
      <c r="ACH728" s="88"/>
      <c r="ACI728" s="88"/>
      <c r="ACJ728" s="88"/>
      <c r="ACK728" s="88"/>
      <c r="ACL728" s="88"/>
      <c r="ACM728" s="88"/>
      <c r="ACN728" s="88"/>
      <c r="ACO728" s="88"/>
      <c r="ACP728" s="88"/>
      <c r="ACQ728" s="88"/>
      <c r="ACR728" s="88"/>
      <c r="ACS728" s="88"/>
      <c r="ACT728" s="88"/>
      <c r="ACU728" s="88"/>
      <c r="ACV728" s="88"/>
      <c r="ACW728" s="88"/>
      <c r="ACX728" s="88"/>
      <c r="ACY728" s="88"/>
      <c r="ACZ728" s="88"/>
      <c r="ADA728" s="88"/>
      <c r="ADB728" s="88"/>
      <c r="ADC728" s="88"/>
      <c r="ADD728" s="88"/>
      <c r="ADE728" s="88"/>
      <c r="ADF728" s="88"/>
      <c r="ADG728" s="88"/>
      <c r="ADH728" s="88"/>
      <c r="ADI728" s="88"/>
      <c r="ADJ728" s="88"/>
      <c r="ADK728" s="88"/>
      <c r="ADL728" s="88"/>
      <c r="ADM728" s="88"/>
      <c r="ADN728" s="88"/>
      <c r="ADO728" s="88"/>
      <c r="ADP728" s="88"/>
      <c r="ADQ728" s="88"/>
      <c r="ADR728" s="88"/>
      <c r="ADS728" s="88"/>
      <c r="ADT728" s="88"/>
      <c r="ADU728" s="88"/>
      <c r="ADV728" s="88"/>
      <c r="ADW728" s="88"/>
      <c r="ADX728" s="88"/>
      <c r="ADY728" s="88"/>
      <c r="ADZ728" s="88"/>
      <c r="AEA728" s="88"/>
      <c r="AEB728" s="88"/>
      <c r="AEC728" s="88"/>
      <c r="AED728" s="88"/>
      <c r="AEE728" s="88"/>
      <c r="AEF728" s="88"/>
      <c r="AEG728" s="88"/>
      <c r="AEH728" s="88"/>
      <c r="AEI728" s="88"/>
      <c r="AEJ728" s="88"/>
      <c r="AEK728" s="88"/>
      <c r="AEL728" s="88"/>
    </row>
    <row r="729" spans="1:818" s="89" customFormat="1" ht="18" hidden="1" customHeight="1" x14ac:dyDescent="0.3">
      <c r="A729" s="151"/>
      <c r="B729" s="119"/>
      <c r="C729" s="101"/>
      <c r="D729" s="171"/>
      <c r="E729" s="171"/>
      <c r="F729" s="170"/>
      <c r="G729" s="35" t="e">
        <f>#REF!-#REF!</f>
        <v>#REF!</v>
      </c>
      <c r="H729" s="35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  <c r="BA729" s="88"/>
      <c r="BB729" s="88"/>
      <c r="BC729" s="88"/>
      <c r="BD729" s="88"/>
      <c r="BE729" s="88"/>
      <c r="BF729" s="88"/>
      <c r="BG729" s="88"/>
      <c r="BH729" s="88"/>
      <c r="BI729" s="88"/>
      <c r="BJ729" s="88"/>
      <c r="BK729" s="88"/>
      <c r="BL729" s="88"/>
      <c r="BM729" s="88"/>
      <c r="BN729" s="88"/>
      <c r="BO729" s="88"/>
      <c r="BP729" s="88"/>
      <c r="BQ729" s="88"/>
      <c r="BR729" s="88"/>
      <c r="BS729" s="88"/>
      <c r="BT729" s="88"/>
      <c r="BU729" s="88"/>
      <c r="BV729" s="88"/>
      <c r="BW729" s="88"/>
      <c r="BX729" s="88"/>
      <c r="BY729" s="88"/>
      <c r="BZ729" s="88"/>
      <c r="CA729" s="88"/>
      <c r="CB729" s="88"/>
      <c r="CC729" s="88"/>
      <c r="CD729" s="88"/>
      <c r="CE729" s="88"/>
      <c r="CF729" s="88"/>
      <c r="CG729" s="88"/>
      <c r="CH729" s="88"/>
      <c r="CI729" s="88"/>
      <c r="CJ729" s="88"/>
      <c r="CK729" s="88"/>
      <c r="CL729" s="88"/>
      <c r="CM729" s="88"/>
      <c r="CN729" s="88"/>
      <c r="CO729" s="88"/>
      <c r="CP729" s="88"/>
      <c r="CQ729" s="88"/>
      <c r="CR729" s="88"/>
      <c r="CS729" s="88"/>
      <c r="CT729" s="88"/>
      <c r="CU729" s="88"/>
      <c r="CV729" s="88"/>
      <c r="CW729" s="88"/>
      <c r="CX729" s="88"/>
      <c r="CY729" s="88"/>
      <c r="CZ729" s="88"/>
      <c r="DA729" s="88"/>
      <c r="DB729" s="88"/>
      <c r="DC729" s="88"/>
      <c r="DD729" s="88"/>
      <c r="DE729" s="88"/>
      <c r="DF729" s="88"/>
      <c r="DG729" s="88"/>
      <c r="DH729" s="88"/>
      <c r="DI729" s="88"/>
      <c r="DJ729" s="88"/>
      <c r="DK729" s="88"/>
      <c r="DL729" s="88"/>
      <c r="DM729" s="88"/>
      <c r="DN729" s="88"/>
      <c r="DO729" s="88"/>
      <c r="DP729" s="88"/>
      <c r="DQ729" s="88"/>
      <c r="DR729" s="88"/>
      <c r="DS729" s="88"/>
      <c r="DT729" s="88"/>
      <c r="DU729" s="88"/>
      <c r="DV729" s="88"/>
      <c r="DW729" s="88"/>
      <c r="DX729" s="88"/>
      <c r="DY729" s="88"/>
      <c r="DZ729" s="88"/>
      <c r="EA729" s="88"/>
      <c r="EB729" s="88"/>
      <c r="EC729" s="88"/>
      <c r="ED729" s="88"/>
      <c r="EE729" s="88"/>
      <c r="EF729" s="88"/>
      <c r="EG729" s="88"/>
      <c r="EH729" s="88"/>
      <c r="EI729" s="88"/>
      <c r="EJ729" s="88"/>
      <c r="EK729" s="88"/>
      <c r="EL729" s="88"/>
      <c r="EM729" s="88"/>
      <c r="EN729" s="88"/>
      <c r="EO729" s="88"/>
      <c r="EP729" s="88"/>
      <c r="EQ729" s="88"/>
      <c r="ER729" s="88"/>
      <c r="ES729" s="88"/>
      <c r="ET729" s="88"/>
      <c r="EU729" s="88"/>
      <c r="EV729" s="88"/>
      <c r="EW729" s="88"/>
      <c r="EX729" s="88"/>
      <c r="EY729" s="88"/>
      <c r="EZ729" s="88"/>
      <c r="FA729" s="88"/>
      <c r="FB729" s="88"/>
      <c r="FC729" s="88"/>
      <c r="FD729" s="88"/>
      <c r="FE729" s="88"/>
      <c r="FF729" s="88"/>
      <c r="FG729" s="88"/>
      <c r="FH729" s="88"/>
      <c r="FI729" s="88"/>
      <c r="FJ729" s="88"/>
      <c r="FK729" s="88"/>
      <c r="FL729" s="88"/>
      <c r="FM729" s="88"/>
      <c r="FN729" s="88"/>
      <c r="FO729" s="88"/>
      <c r="FP729" s="88"/>
      <c r="FQ729" s="88"/>
      <c r="FR729" s="88"/>
      <c r="FS729" s="88"/>
      <c r="FT729" s="88"/>
      <c r="FU729" s="88"/>
      <c r="FV729" s="88"/>
      <c r="FW729" s="88"/>
      <c r="FX729" s="88"/>
      <c r="FY729" s="88"/>
      <c r="FZ729" s="88"/>
      <c r="GA729" s="88"/>
      <c r="GB729" s="88"/>
      <c r="GC729" s="88"/>
      <c r="GD729" s="88"/>
      <c r="GE729" s="88"/>
      <c r="GF729" s="88"/>
      <c r="GG729" s="88"/>
      <c r="GH729" s="88"/>
      <c r="GI729" s="88"/>
      <c r="GJ729" s="88"/>
      <c r="GK729" s="88"/>
      <c r="GL729" s="88"/>
      <c r="GM729" s="88"/>
      <c r="GN729" s="88"/>
      <c r="GO729" s="88"/>
      <c r="GP729" s="88"/>
      <c r="GQ729" s="88"/>
      <c r="GR729" s="88"/>
      <c r="GS729" s="88"/>
      <c r="GT729" s="88"/>
      <c r="GU729" s="88"/>
      <c r="GV729" s="88"/>
      <c r="GW729" s="88"/>
      <c r="GX729" s="88"/>
      <c r="GY729" s="88"/>
      <c r="GZ729" s="88"/>
      <c r="HA729" s="88"/>
      <c r="HB729" s="88"/>
      <c r="HC729" s="88"/>
      <c r="HD729" s="88"/>
      <c r="HE729" s="88"/>
      <c r="HF729" s="88"/>
      <c r="HG729" s="88"/>
      <c r="HH729" s="88"/>
      <c r="HI729" s="88"/>
      <c r="HJ729" s="88"/>
      <c r="HK729" s="88"/>
      <c r="HL729" s="88"/>
      <c r="HM729" s="88"/>
      <c r="HN729" s="88"/>
      <c r="HO729" s="88"/>
      <c r="HP729" s="88"/>
      <c r="HQ729" s="88"/>
      <c r="HR729" s="88"/>
      <c r="HS729" s="88"/>
      <c r="HT729" s="88"/>
      <c r="HU729" s="88"/>
      <c r="HV729" s="88"/>
      <c r="HW729" s="88"/>
      <c r="HX729" s="88"/>
      <c r="HY729" s="88"/>
      <c r="HZ729" s="88"/>
      <c r="IA729" s="88"/>
      <c r="IB729" s="88"/>
      <c r="IC729" s="88"/>
      <c r="ID729" s="88"/>
      <c r="IE729" s="88"/>
      <c r="IF729" s="88"/>
      <c r="IG729" s="88"/>
      <c r="IH729" s="88"/>
      <c r="II729" s="88"/>
      <c r="IJ729" s="88"/>
      <c r="IK729" s="88"/>
      <c r="IL729" s="88"/>
      <c r="IM729" s="88"/>
      <c r="IN729" s="88"/>
      <c r="IO729" s="88"/>
      <c r="IP729" s="88"/>
      <c r="IQ729" s="88"/>
      <c r="IR729" s="88"/>
      <c r="IS729" s="88"/>
      <c r="IT729" s="88"/>
      <c r="IU729" s="88"/>
      <c r="IV729" s="88"/>
      <c r="IW729" s="88"/>
      <c r="IX729" s="88"/>
      <c r="IY729" s="88"/>
      <c r="IZ729" s="88"/>
      <c r="JA729" s="88"/>
      <c r="JB729" s="88"/>
      <c r="JC729" s="88"/>
      <c r="JD729" s="88"/>
      <c r="JE729" s="88"/>
      <c r="JF729" s="88"/>
      <c r="JG729" s="88"/>
      <c r="JH729" s="88"/>
      <c r="JI729" s="88"/>
      <c r="JJ729" s="88"/>
      <c r="JK729" s="88"/>
      <c r="JL729" s="88"/>
      <c r="JM729" s="88"/>
      <c r="JN729" s="88"/>
      <c r="JO729" s="88"/>
      <c r="JP729" s="88"/>
      <c r="JQ729" s="88"/>
      <c r="JR729" s="88"/>
      <c r="JS729" s="88"/>
      <c r="JT729" s="88"/>
      <c r="JU729" s="88"/>
      <c r="JV729" s="88"/>
      <c r="JW729" s="88"/>
      <c r="JX729" s="88"/>
      <c r="JY729" s="88"/>
      <c r="JZ729" s="88"/>
      <c r="KA729" s="88"/>
      <c r="KB729" s="88"/>
      <c r="KC729" s="88"/>
      <c r="KD729" s="88"/>
      <c r="KE729" s="88"/>
      <c r="KF729" s="88"/>
      <c r="KG729" s="88"/>
      <c r="KH729" s="88"/>
      <c r="KI729" s="88"/>
      <c r="KJ729" s="88"/>
      <c r="KK729" s="88"/>
      <c r="KL729" s="88"/>
      <c r="KM729" s="88"/>
      <c r="KN729" s="88"/>
      <c r="KO729" s="88"/>
      <c r="KP729" s="88"/>
      <c r="KQ729" s="88"/>
      <c r="KR729" s="88"/>
      <c r="KS729" s="88"/>
      <c r="KT729" s="88"/>
      <c r="KU729" s="88"/>
      <c r="KV729" s="88"/>
      <c r="KW729" s="88"/>
      <c r="KX729" s="88"/>
      <c r="KY729" s="88"/>
      <c r="KZ729" s="88"/>
      <c r="LA729" s="88"/>
      <c r="LB729" s="88"/>
      <c r="LC729" s="88"/>
      <c r="LD729" s="88"/>
      <c r="LE729" s="88"/>
      <c r="LF729" s="88"/>
      <c r="LG729" s="88"/>
      <c r="LH729" s="88"/>
      <c r="LI729" s="88"/>
      <c r="LJ729" s="88"/>
      <c r="LK729" s="88"/>
      <c r="LL729" s="88"/>
      <c r="LM729" s="88"/>
      <c r="LN729" s="88"/>
      <c r="LO729" s="88"/>
      <c r="LP729" s="88"/>
      <c r="LQ729" s="88"/>
      <c r="LR729" s="88"/>
      <c r="LS729" s="88"/>
      <c r="LT729" s="88"/>
      <c r="LU729" s="88"/>
      <c r="LV729" s="88"/>
      <c r="LW729" s="88"/>
      <c r="LX729" s="88"/>
      <c r="LY729" s="88"/>
      <c r="LZ729" s="88"/>
      <c r="MA729" s="88"/>
      <c r="MB729" s="88"/>
      <c r="MC729" s="88"/>
      <c r="MD729" s="88"/>
      <c r="ME729" s="88"/>
      <c r="MF729" s="88"/>
      <c r="MG729" s="88"/>
      <c r="MH729" s="88"/>
      <c r="MI729" s="88"/>
      <c r="MJ729" s="88"/>
      <c r="MK729" s="88"/>
      <c r="ML729" s="88"/>
      <c r="MM729" s="88"/>
      <c r="MN729" s="88"/>
      <c r="MO729" s="88"/>
      <c r="MP729" s="88"/>
      <c r="MQ729" s="88"/>
      <c r="MR729" s="88"/>
      <c r="MS729" s="88"/>
      <c r="MT729" s="88"/>
      <c r="MU729" s="88"/>
      <c r="MV729" s="88"/>
      <c r="MW729" s="88"/>
      <c r="MX729" s="88"/>
      <c r="MY729" s="88"/>
      <c r="MZ729" s="88"/>
      <c r="NA729" s="88"/>
      <c r="NB729" s="88"/>
      <c r="NC729" s="88"/>
      <c r="ND729" s="88"/>
      <c r="NE729" s="88"/>
      <c r="NF729" s="88"/>
      <c r="NG729" s="88"/>
      <c r="NH729" s="88"/>
      <c r="NI729" s="88"/>
      <c r="NJ729" s="88"/>
      <c r="NK729" s="88"/>
      <c r="NL729" s="88"/>
      <c r="NM729" s="88"/>
      <c r="NN729" s="88"/>
      <c r="NO729" s="88"/>
      <c r="NP729" s="88"/>
      <c r="NQ729" s="88"/>
      <c r="NR729" s="88"/>
      <c r="NS729" s="88"/>
      <c r="NT729" s="88"/>
      <c r="NU729" s="88"/>
      <c r="NV729" s="88"/>
      <c r="NW729" s="88"/>
      <c r="NX729" s="88"/>
      <c r="NY729" s="88"/>
      <c r="NZ729" s="88"/>
      <c r="OA729" s="88"/>
      <c r="OB729" s="88"/>
      <c r="OC729" s="88"/>
      <c r="OD729" s="88"/>
      <c r="OE729" s="88"/>
      <c r="OF729" s="88"/>
      <c r="OG729" s="88"/>
      <c r="OH729" s="88"/>
      <c r="OI729" s="88"/>
      <c r="OJ729" s="88"/>
      <c r="OK729" s="88"/>
      <c r="OL729" s="88"/>
      <c r="OM729" s="88"/>
      <c r="ON729" s="88"/>
      <c r="OO729" s="88"/>
      <c r="OP729" s="88"/>
      <c r="OQ729" s="88"/>
      <c r="OR729" s="88"/>
      <c r="OS729" s="88"/>
      <c r="OT729" s="88"/>
      <c r="OU729" s="88"/>
      <c r="OV729" s="88"/>
      <c r="OW729" s="88"/>
      <c r="OX729" s="88"/>
      <c r="OY729" s="88"/>
      <c r="OZ729" s="88"/>
      <c r="PA729" s="88"/>
      <c r="PB729" s="88"/>
      <c r="PC729" s="88"/>
      <c r="PD729" s="88"/>
      <c r="PE729" s="88"/>
      <c r="PF729" s="88"/>
      <c r="PG729" s="88"/>
      <c r="PH729" s="88"/>
      <c r="PI729" s="88"/>
      <c r="PJ729" s="88"/>
      <c r="PK729" s="88"/>
      <c r="PL729" s="88"/>
      <c r="PM729" s="88"/>
      <c r="PN729" s="88"/>
      <c r="PO729" s="88"/>
      <c r="PP729" s="88"/>
      <c r="PQ729" s="88"/>
      <c r="PR729" s="88"/>
      <c r="PS729" s="88"/>
      <c r="PT729" s="88"/>
      <c r="PU729" s="88"/>
      <c r="PV729" s="88"/>
      <c r="PW729" s="88"/>
      <c r="PX729" s="88"/>
      <c r="PY729" s="88"/>
      <c r="PZ729" s="88"/>
      <c r="QA729" s="88"/>
      <c r="QB729" s="88"/>
      <c r="QC729" s="88"/>
      <c r="QD729" s="88"/>
      <c r="QE729" s="88"/>
      <c r="QF729" s="88"/>
      <c r="QG729" s="88"/>
      <c r="QH729" s="88"/>
      <c r="QI729" s="88"/>
      <c r="QJ729" s="88"/>
      <c r="QK729" s="88"/>
      <c r="QL729" s="88"/>
      <c r="QM729" s="88"/>
      <c r="QN729" s="88"/>
      <c r="QO729" s="88"/>
      <c r="QP729" s="88"/>
      <c r="QQ729" s="88"/>
      <c r="QR729" s="88"/>
      <c r="QS729" s="88"/>
      <c r="QT729" s="88"/>
      <c r="QU729" s="88"/>
      <c r="QV729" s="88"/>
      <c r="QW729" s="88"/>
      <c r="QX729" s="88"/>
      <c r="QY729" s="88"/>
      <c r="QZ729" s="88"/>
      <c r="RA729" s="88"/>
      <c r="RB729" s="88"/>
      <c r="RC729" s="88"/>
      <c r="RD729" s="88"/>
      <c r="RE729" s="88"/>
      <c r="RF729" s="88"/>
      <c r="RG729" s="88"/>
      <c r="RH729" s="88"/>
      <c r="RI729" s="88"/>
      <c r="RJ729" s="88"/>
      <c r="RK729" s="88"/>
      <c r="RL729" s="88"/>
      <c r="RM729" s="88"/>
      <c r="RN729" s="88"/>
      <c r="RO729" s="88"/>
      <c r="RP729" s="88"/>
      <c r="RQ729" s="88"/>
      <c r="RR729" s="88"/>
      <c r="RS729" s="88"/>
      <c r="RT729" s="88"/>
      <c r="RU729" s="88"/>
      <c r="RV729" s="88"/>
      <c r="RW729" s="88"/>
      <c r="RX729" s="88"/>
      <c r="RY729" s="88"/>
      <c r="RZ729" s="88"/>
      <c r="SA729" s="88"/>
      <c r="SB729" s="88"/>
      <c r="SC729" s="88"/>
      <c r="SD729" s="88"/>
      <c r="SE729" s="88"/>
      <c r="SF729" s="88"/>
      <c r="SG729" s="88"/>
      <c r="SH729" s="88"/>
      <c r="SI729" s="88"/>
      <c r="SJ729" s="88"/>
      <c r="SK729" s="88"/>
      <c r="SL729" s="88"/>
      <c r="SM729" s="88"/>
      <c r="SN729" s="88"/>
      <c r="SO729" s="88"/>
      <c r="SP729" s="88"/>
      <c r="SQ729" s="88"/>
      <c r="SR729" s="88"/>
      <c r="SS729" s="88"/>
      <c r="ST729" s="88"/>
      <c r="SU729" s="88"/>
      <c r="SV729" s="88"/>
      <c r="SW729" s="88"/>
      <c r="SX729" s="88"/>
      <c r="SY729" s="88"/>
      <c r="SZ729" s="88"/>
      <c r="TA729" s="88"/>
      <c r="TB729" s="88"/>
      <c r="TC729" s="88"/>
      <c r="TD729" s="88"/>
      <c r="TE729" s="88"/>
      <c r="TF729" s="88"/>
      <c r="TG729" s="88"/>
      <c r="TH729" s="88"/>
      <c r="TI729" s="88"/>
      <c r="TJ729" s="88"/>
      <c r="TK729" s="88"/>
      <c r="TL729" s="88"/>
      <c r="TM729" s="88"/>
      <c r="TN729" s="88"/>
      <c r="TO729" s="88"/>
      <c r="TP729" s="88"/>
      <c r="TQ729" s="88"/>
      <c r="TR729" s="88"/>
      <c r="TS729" s="88"/>
      <c r="TT729" s="88"/>
      <c r="TU729" s="88"/>
      <c r="TV729" s="88"/>
      <c r="TW729" s="88"/>
      <c r="TX729" s="88"/>
      <c r="TY729" s="88"/>
      <c r="TZ729" s="88"/>
      <c r="UA729" s="88"/>
      <c r="UB729" s="88"/>
      <c r="UC729" s="88"/>
      <c r="UD729" s="88"/>
      <c r="UE729" s="88"/>
      <c r="UF729" s="88"/>
      <c r="UG729" s="88"/>
      <c r="UH729" s="88"/>
      <c r="UI729" s="88"/>
      <c r="UJ729" s="88"/>
      <c r="UK729" s="88"/>
      <c r="UL729" s="88"/>
      <c r="UM729" s="88"/>
      <c r="UN729" s="88"/>
      <c r="UO729" s="88"/>
      <c r="UP729" s="88"/>
      <c r="UQ729" s="88"/>
      <c r="UR729" s="88"/>
      <c r="US729" s="88"/>
      <c r="UT729" s="88"/>
      <c r="UU729" s="88"/>
      <c r="UV729" s="88"/>
      <c r="UW729" s="88"/>
      <c r="UX729" s="88"/>
      <c r="UY729" s="88"/>
      <c r="UZ729" s="88"/>
      <c r="VA729" s="88"/>
      <c r="VB729" s="88"/>
      <c r="VC729" s="88"/>
      <c r="VD729" s="88"/>
      <c r="VE729" s="88"/>
      <c r="VF729" s="88"/>
      <c r="VG729" s="88"/>
      <c r="VH729" s="88"/>
      <c r="VI729" s="88"/>
      <c r="VJ729" s="88"/>
      <c r="VK729" s="88"/>
      <c r="VL729" s="88"/>
      <c r="VM729" s="88"/>
      <c r="VN729" s="88"/>
      <c r="VO729" s="88"/>
      <c r="VP729" s="88"/>
      <c r="VQ729" s="88"/>
      <c r="VR729" s="88"/>
      <c r="VS729" s="88"/>
      <c r="VT729" s="88"/>
      <c r="VU729" s="88"/>
      <c r="VV729" s="88"/>
      <c r="VW729" s="88"/>
      <c r="VX729" s="88"/>
      <c r="VY729" s="88"/>
      <c r="VZ729" s="88"/>
      <c r="WA729" s="88"/>
      <c r="WB729" s="88"/>
      <c r="WC729" s="88"/>
      <c r="WD729" s="88"/>
      <c r="WE729" s="88"/>
      <c r="WF729" s="88"/>
      <c r="WG729" s="88"/>
      <c r="WH729" s="88"/>
      <c r="WI729" s="88"/>
      <c r="WJ729" s="88"/>
      <c r="WK729" s="88"/>
      <c r="WL729" s="88"/>
      <c r="WM729" s="88"/>
      <c r="WN729" s="88"/>
      <c r="WO729" s="88"/>
      <c r="WP729" s="88"/>
      <c r="WQ729" s="88"/>
      <c r="WR729" s="88"/>
      <c r="WS729" s="88"/>
      <c r="WT729" s="88"/>
      <c r="WU729" s="88"/>
      <c r="WV729" s="88"/>
      <c r="WW729" s="88"/>
      <c r="WX729" s="88"/>
      <c r="WY729" s="88"/>
      <c r="WZ729" s="88"/>
      <c r="XA729" s="88"/>
      <c r="XB729" s="88"/>
      <c r="XC729" s="88"/>
      <c r="XD729" s="88"/>
      <c r="XE729" s="88"/>
      <c r="XF729" s="88"/>
      <c r="XG729" s="88"/>
      <c r="XH729" s="88"/>
      <c r="XI729" s="88"/>
      <c r="XJ729" s="88"/>
      <c r="XK729" s="88"/>
      <c r="XL729" s="88"/>
      <c r="XM729" s="88"/>
      <c r="XN729" s="88"/>
      <c r="XO729" s="88"/>
      <c r="XP729" s="88"/>
      <c r="XQ729" s="88"/>
      <c r="XR729" s="88"/>
      <c r="XS729" s="88"/>
      <c r="XT729" s="88"/>
      <c r="XU729" s="88"/>
      <c r="XV729" s="88"/>
      <c r="XW729" s="88"/>
      <c r="XX729" s="88"/>
      <c r="XY729" s="88"/>
      <c r="XZ729" s="88"/>
      <c r="YA729" s="88"/>
      <c r="YB729" s="88"/>
      <c r="YC729" s="88"/>
      <c r="YD729" s="88"/>
      <c r="YE729" s="88"/>
      <c r="YF729" s="88"/>
      <c r="YG729" s="88"/>
      <c r="YH729" s="88"/>
      <c r="YI729" s="88"/>
      <c r="YJ729" s="88"/>
      <c r="YK729" s="88"/>
      <c r="YL729" s="88"/>
      <c r="YM729" s="88"/>
      <c r="YN729" s="88"/>
      <c r="YO729" s="88"/>
      <c r="YP729" s="88"/>
      <c r="YQ729" s="88"/>
      <c r="YR729" s="88"/>
      <c r="YS729" s="88"/>
      <c r="YT729" s="88"/>
      <c r="YU729" s="88"/>
      <c r="YV729" s="88"/>
      <c r="YW729" s="88"/>
      <c r="YX729" s="88"/>
      <c r="YY729" s="88"/>
      <c r="YZ729" s="88"/>
      <c r="ZA729" s="88"/>
      <c r="ZB729" s="88"/>
      <c r="ZC729" s="88"/>
      <c r="ZD729" s="88"/>
      <c r="ZE729" s="88"/>
      <c r="ZF729" s="88"/>
      <c r="ZG729" s="88"/>
      <c r="ZH729" s="88"/>
      <c r="ZI729" s="88"/>
      <c r="ZJ729" s="88"/>
      <c r="ZK729" s="88"/>
      <c r="ZL729" s="88"/>
      <c r="ZM729" s="88"/>
      <c r="ZN729" s="88"/>
      <c r="ZO729" s="88"/>
      <c r="ZP729" s="88"/>
      <c r="ZQ729" s="88"/>
      <c r="ZR729" s="88"/>
      <c r="ZS729" s="88"/>
      <c r="ZT729" s="88"/>
      <c r="ZU729" s="88"/>
      <c r="ZV729" s="88"/>
      <c r="ZW729" s="88"/>
      <c r="ZX729" s="88"/>
      <c r="ZY729" s="88"/>
      <c r="ZZ729" s="88"/>
      <c r="AAA729" s="88"/>
      <c r="AAB729" s="88"/>
      <c r="AAC729" s="88"/>
      <c r="AAD729" s="88"/>
      <c r="AAE729" s="88"/>
      <c r="AAF729" s="88"/>
      <c r="AAG729" s="88"/>
      <c r="AAH729" s="88"/>
      <c r="AAI729" s="88"/>
      <c r="AAJ729" s="88"/>
      <c r="AAK729" s="88"/>
      <c r="AAL729" s="88"/>
      <c r="AAM729" s="88"/>
      <c r="AAN729" s="88"/>
      <c r="AAO729" s="88"/>
      <c r="AAP729" s="88"/>
      <c r="AAQ729" s="88"/>
      <c r="AAR729" s="88"/>
      <c r="AAS729" s="88"/>
      <c r="AAT729" s="88"/>
      <c r="AAU729" s="88"/>
      <c r="AAV729" s="88"/>
      <c r="AAW729" s="88"/>
      <c r="AAX729" s="88"/>
      <c r="AAY729" s="88"/>
      <c r="AAZ729" s="88"/>
      <c r="ABA729" s="88"/>
      <c r="ABB729" s="88"/>
      <c r="ABC729" s="88"/>
      <c r="ABD729" s="88"/>
      <c r="ABE729" s="88"/>
      <c r="ABF729" s="88"/>
      <c r="ABG729" s="88"/>
      <c r="ABH729" s="88"/>
      <c r="ABI729" s="88"/>
      <c r="ABJ729" s="88"/>
      <c r="ABK729" s="88"/>
      <c r="ABL729" s="88"/>
      <c r="ABM729" s="88"/>
      <c r="ABN729" s="88"/>
      <c r="ABO729" s="88"/>
      <c r="ABP729" s="88"/>
      <c r="ABQ729" s="88"/>
      <c r="ABR729" s="88"/>
      <c r="ABS729" s="88"/>
      <c r="ABT729" s="88"/>
      <c r="ABU729" s="88"/>
      <c r="ABV729" s="88"/>
      <c r="ABW729" s="88"/>
      <c r="ABX729" s="88"/>
      <c r="ABY729" s="88"/>
      <c r="ABZ729" s="88"/>
      <c r="ACA729" s="88"/>
      <c r="ACB729" s="88"/>
      <c r="ACC729" s="88"/>
      <c r="ACD729" s="88"/>
      <c r="ACE729" s="88"/>
      <c r="ACF729" s="88"/>
      <c r="ACG729" s="88"/>
      <c r="ACH729" s="88"/>
      <c r="ACI729" s="88"/>
      <c r="ACJ729" s="88"/>
      <c r="ACK729" s="88"/>
      <c r="ACL729" s="88"/>
      <c r="ACM729" s="88"/>
      <c r="ACN729" s="88"/>
      <c r="ACO729" s="88"/>
      <c r="ACP729" s="88"/>
      <c r="ACQ729" s="88"/>
      <c r="ACR729" s="88"/>
      <c r="ACS729" s="88"/>
      <c r="ACT729" s="88"/>
      <c r="ACU729" s="88"/>
      <c r="ACV729" s="88"/>
      <c r="ACW729" s="88"/>
      <c r="ACX729" s="88"/>
      <c r="ACY729" s="88"/>
      <c r="ACZ729" s="88"/>
      <c r="ADA729" s="88"/>
      <c r="ADB729" s="88"/>
      <c r="ADC729" s="88"/>
      <c r="ADD729" s="88"/>
      <c r="ADE729" s="88"/>
      <c r="ADF729" s="88"/>
      <c r="ADG729" s="88"/>
      <c r="ADH729" s="88"/>
      <c r="ADI729" s="88"/>
      <c r="ADJ729" s="88"/>
      <c r="ADK729" s="88"/>
      <c r="ADL729" s="88"/>
      <c r="ADM729" s="88"/>
      <c r="ADN729" s="88"/>
      <c r="ADO729" s="88"/>
      <c r="ADP729" s="88"/>
      <c r="ADQ729" s="88"/>
      <c r="ADR729" s="88"/>
      <c r="ADS729" s="88"/>
      <c r="ADT729" s="88"/>
      <c r="ADU729" s="88"/>
      <c r="ADV729" s="88"/>
      <c r="ADW729" s="88"/>
      <c r="ADX729" s="88"/>
      <c r="ADY729" s="88"/>
      <c r="ADZ729" s="88"/>
      <c r="AEA729" s="88"/>
      <c r="AEB729" s="88"/>
      <c r="AEC729" s="88"/>
      <c r="AED729" s="88"/>
      <c r="AEE729" s="88"/>
      <c r="AEF729" s="88"/>
      <c r="AEG729" s="88"/>
      <c r="AEH729" s="88"/>
      <c r="AEI729" s="88"/>
      <c r="AEJ729" s="88"/>
      <c r="AEK729" s="88"/>
      <c r="AEL729" s="88"/>
    </row>
    <row r="730" spans="1:818" s="89" customFormat="1" ht="17.399999999999999" hidden="1" customHeight="1" x14ac:dyDescent="0.3">
      <c r="A730" s="151"/>
      <c r="B730" s="90"/>
      <c r="C730" s="143"/>
      <c r="D730" s="143"/>
      <c r="E730" s="143"/>
      <c r="F730" s="164"/>
      <c r="G730" s="35" t="e">
        <f>#REF!-#REF!</f>
        <v>#REF!</v>
      </c>
      <c r="H730" s="35"/>
      <c r="I730" s="88"/>
      <c r="J730" s="88"/>
      <c r="K730" s="88"/>
      <c r="L730" s="88"/>
      <c r="M730" s="88"/>
      <c r="N730" s="88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  <c r="BZ730" s="91"/>
      <c r="CA730" s="91"/>
      <c r="CB730" s="91"/>
      <c r="CC730" s="91"/>
      <c r="CD730" s="91"/>
      <c r="CE730" s="91"/>
      <c r="CF730" s="91"/>
      <c r="CG730" s="91"/>
      <c r="CH730" s="91"/>
      <c r="CI730" s="91"/>
      <c r="CJ730" s="91"/>
      <c r="CK730" s="9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1"/>
      <c r="DB730" s="91"/>
      <c r="DC730" s="91"/>
      <c r="DD730" s="91"/>
      <c r="DE730" s="91"/>
      <c r="DF730" s="91"/>
      <c r="DG730" s="91"/>
      <c r="DH730" s="91"/>
      <c r="DI730" s="91"/>
      <c r="DJ730" s="91"/>
      <c r="DK730" s="91"/>
      <c r="DL730" s="91"/>
      <c r="DM730" s="91"/>
      <c r="DN730" s="91"/>
      <c r="DO730" s="91"/>
      <c r="DP730" s="91"/>
      <c r="DQ730" s="91"/>
      <c r="DR730" s="91"/>
      <c r="DS730" s="91"/>
      <c r="DT730" s="91"/>
      <c r="DU730" s="91"/>
      <c r="DV730" s="91"/>
      <c r="DW730" s="91"/>
      <c r="DX730" s="91"/>
      <c r="DY730" s="91"/>
      <c r="DZ730" s="91"/>
      <c r="EA730" s="91"/>
      <c r="EB730" s="91"/>
      <c r="EC730" s="91"/>
      <c r="ED730" s="91"/>
      <c r="EE730" s="91"/>
      <c r="EF730" s="91"/>
      <c r="EG730" s="91"/>
      <c r="EH730" s="91"/>
      <c r="EI730" s="91"/>
      <c r="EJ730" s="91"/>
      <c r="EK730" s="91"/>
      <c r="EL730" s="91"/>
      <c r="EM730" s="91"/>
      <c r="EN730" s="91"/>
      <c r="EO730" s="91"/>
      <c r="EP730" s="91"/>
      <c r="EQ730" s="91"/>
      <c r="ER730" s="91"/>
      <c r="ES730" s="91"/>
      <c r="ET730" s="91"/>
      <c r="EU730" s="91"/>
      <c r="EV730" s="91"/>
      <c r="EW730" s="91"/>
      <c r="EX730" s="91"/>
      <c r="EY730" s="91"/>
      <c r="EZ730" s="91"/>
      <c r="FA730" s="91"/>
      <c r="FB730" s="91"/>
      <c r="FC730" s="91"/>
      <c r="FD730" s="91"/>
      <c r="FE730" s="91"/>
      <c r="FF730" s="91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  <c r="HA730" s="91"/>
      <c r="HB730" s="91"/>
      <c r="HC730" s="91"/>
      <c r="HD730" s="91"/>
      <c r="HE730" s="91"/>
      <c r="HF730" s="91"/>
      <c r="HG730" s="91"/>
      <c r="HH730" s="91"/>
      <c r="HI730" s="91"/>
      <c r="HJ730" s="91"/>
      <c r="HK730" s="91"/>
      <c r="HL730" s="91"/>
      <c r="HM730" s="91"/>
      <c r="HN730" s="91"/>
      <c r="HO730" s="91"/>
      <c r="HP730" s="91"/>
      <c r="HQ730" s="91"/>
      <c r="HR730" s="91"/>
      <c r="HS730" s="91"/>
      <c r="HT730" s="91"/>
      <c r="HU730" s="91"/>
      <c r="HV730" s="91"/>
      <c r="HW730" s="91"/>
      <c r="HX730" s="91"/>
      <c r="HY730" s="91"/>
      <c r="HZ730" s="91"/>
      <c r="IA730" s="91"/>
      <c r="IB730" s="91"/>
      <c r="IC730" s="91"/>
      <c r="ID730" s="91"/>
      <c r="IE730" s="91"/>
      <c r="IF730" s="91"/>
      <c r="IG730" s="91"/>
      <c r="IH730" s="91"/>
      <c r="II730" s="91"/>
      <c r="IJ730" s="91"/>
      <c r="IK730" s="91"/>
      <c r="IL730" s="91"/>
      <c r="IM730" s="91"/>
      <c r="IN730" s="91"/>
      <c r="IO730" s="91"/>
      <c r="IP730" s="91"/>
      <c r="IQ730" s="91"/>
      <c r="IR730" s="91"/>
      <c r="IS730" s="91"/>
      <c r="IT730" s="91"/>
      <c r="IU730" s="91"/>
      <c r="IV730" s="91"/>
      <c r="IW730" s="91"/>
      <c r="IX730" s="91"/>
      <c r="IY730" s="91"/>
      <c r="IZ730" s="91"/>
      <c r="JA730" s="91"/>
      <c r="JB730" s="91"/>
      <c r="JC730" s="91"/>
      <c r="JD730" s="91"/>
      <c r="JE730" s="91"/>
      <c r="JF730" s="91"/>
      <c r="JG730" s="91"/>
      <c r="JH730" s="91"/>
      <c r="JI730" s="91"/>
      <c r="JJ730" s="91"/>
      <c r="JK730" s="91"/>
      <c r="JL730" s="91"/>
      <c r="JM730" s="91"/>
      <c r="JN730" s="91"/>
      <c r="JO730" s="91"/>
      <c r="JP730" s="91"/>
      <c r="JQ730" s="91"/>
      <c r="JR730" s="91"/>
      <c r="JS730" s="91"/>
      <c r="JT730" s="91"/>
      <c r="JU730" s="91"/>
      <c r="JV730" s="91"/>
      <c r="JW730" s="91"/>
      <c r="JX730" s="91"/>
      <c r="JY730" s="91"/>
      <c r="JZ730" s="91"/>
      <c r="KA730" s="91"/>
      <c r="KB730" s="91"/>
      <c r="KC730" s="91"/>
      <c r="KD730" s="91"/>
      <c r="KE730" s="91"/>
      <c r="KF730" s="91"/>
      <c r="KG730" s="91"/>
      <c r="KH730" s="91"/>
      <c r="KI730" s="91"/>
      <c r="KJ730" s="91"/>
      <c r="KK730" s="91"/>
      <c r="KL730" s="91"/>
      <c r="KM730" s="91"/>
      <c r="KN730" s="91"/>
      <c r="KO730" s="91"/>
      <c r="KP730" s="91"/>
      <c r="KQ730" s="91"/>
      <c r="KR730" s="91"/>
      <c r="KS730" s="91"/>
      <c r="KT730" s="91"/>
      <c r="KU730" s="91"/>
      <c r="KV730" s="91"/>
      <c r="KW730" s="91"/>
      <c r="KX730" s="91"/>
      <c r="KY730" s="91"/>
      <c r="KZ730" s="91"/>
      <c r="LA730" s="91"/>
      <c r="LB730" s="91"/>
      <c r="LC730" s="91"/>
      <c r="LD730" s="91"/>
      <c r="LE730" s="91"/>
      <c r="LF730" s="91"/>
      <c r="LG730" s="91"/>
      <c r="LH730" s="91"/>
      <c r="LI730" s="91"/>
      <c r="LJ730" s="91"/>
      <c r="LK730" s="91"/>
      <c r="LL730" s="91"/>
      <c r="LM730" s="91"/>
      <c r="LN730" s="91"/>
      <c r="LO730" s="91"/>
      <c r="LP730" s="91"/>
      <c r="LQ730" s="91"/>
      <c r="LR730" s="91"/>
      <c r="LS730" s="91"/>
      <c r="LT730" s="91"/>
      <c r="LU730" s="91"/>
      <c r="LV730" s="91"/>
      <c r="LW730" s="91"/>
      <c r="LX730" s="91"/>
      <c r="LY730" s="91"/>
      <c r="LZ730" s="91"/>
      <c r="MA730" s="91"/>
      <c r="MB730" s="91"/>
      <c r="MC730" s="91"/>
      <c r="MD730" s="91"/>
      <c r="ME730" s="91"/>
      <c r="MF730" s="91"/>
      <c r="MG730" s="91"/>
      <c r="MH730" s="91"/>
      <c r="MI730" s="91"/>
      <c r="MJ730" s="91"/>
      <c r="MK730" s="91"/>
      <c r="ML730" s="91"/>
      <c r="MM730" s="91"/>
      <c r="MN730" s="91"/>
      <c r="MO730" s="91"/>
      <c r="MP730" s="91"/>
      <c r="MQ730" s="91"/>
      <c r="MR730" s="91"/>
      <c r="MS730" s="91"/>
      <c r="MT730" s="91"/>
      <c r="MU730" s="91"/>
      <c r="MV730" s="91"/>
      <c r="MW730" s="91"/>
      <c r="MX730" s="91"/>
      <c r="MY730" s="91"/>
      <c r="MZ730" s="91"/>
      <c r="NA730" s="91"/>
      <c r="NB730" s="91"/>
      <c r="NC730" s="91"/>
      <c r="ND730" s="91"/>
      <c r="NE730" s="91"/>
      <c r="NF730" s="91"/>
      <c r="NG730" s="91"/>
      <c r="NH730" s="91"/>
      <c r="NI730" s="91"/>
      <c r="NJ730" s="91"/>
      <c r="NK730" s="91"/>
      <c r="NL730" s="91"/>
      <c r="NM730" s="91"/>
      <c r="NN730" s="91"/>
      <c r="NO730" s="91"/>
      <c r="NP730" s="91"/>
      <c r="NQ730" s="91"/>
      <c r="NR730" s="91"/>
      <c r="NS730" s="91"/>
      <c r="NT730" s="91"/>
      <c r="NU730" s="91"/>
      <c r="NV730" s="91"/>
      <c r="NW730" s="91"/>
      <c r="NX730" s="91"/>
      <c r="NY730" s="91"/>
      <c r="NZ730" s="91"/>
      <c r="OA730" s="91"/>
      <c r="OB730" s="91"/>
      <c r="OC730" s="91"/>
      <c r="OD730" s="91"/>
      <c r="OE730" s="91"/>
      <c r="OF730" s="91"/>
      <c r="OG730" s="91"/>
      <c r="OH730" s="91"/>
      <c r="OI730" s="91"/>
      <c r="OJ730" s="91"/>
      <c r="OK730" s="91"/>
      <c r="OL730" s="91"/>
      <c r="OM730" s="91"/>
      <c r="ON730" s="91"/>
      <c r="OO730" s="91"/>
      <c r="OP730" s="91"/>
      <c r="OQ730" s="91"/>
      <c r="OR730" s="91"/>
      <c r="OS730" s="91"/>
      <c r="OT730" s="91"/>
      <c r="OU730" s="91"/>
      <c r="OV730" s="91"/>
      <c r="OW730" s="91"/>
      <c r="OX730" s="91"/>
      <c r="OY730" s="91"/>
      <c r="OZ730" s="91"/>
      <c r="PA730" s="91"/>
      <c r="PB730" s="91"/>
      <c r="PC730" s="91"/>
      <c r="PD730" s="91"/>
      <c r="PE730" s="91"/>
      <c r="PF730" s="91"/>
      <c r="PG730" s="91"/>
      <c r="PH730" s="91"/>
      <c r="PI730" s="91"/>
      <c r="PJ730" s="91"/>
      <c r="PK730" s="91"/>
      <c r="PL730" s="91"/>
      <c r="PM730" s="91"/>
      <c r="PN730" s="91"/>
      <c r="PO730" s="91"/>
      <c r="PP730" s="91"/>
      <c r="PQ730" s="91"/>
      <c r="PR730" s="91"/>
      <c r="PS730" s="91"/>
      <c r="PT730" s="91"/>
      <c r="PU730" s="91"/>
      <c r="PV730" s="91"/>
      <c r="PW730" s="91"/>
      <c r="PX730" s="91"/>
      <c r="PY730" s="91"/>
      <c r="PZ730" s="91"/>
      <c r="QA730" s="91"/>
      <c r="QB730" s="91"/>
      <c r="QC730" s="91"/>
      <c r="QD730" s="91"/>
      <c r="QE730" s="91"/>
      <c r="QF730" s="91"/>
      <c r="QG730" s="91"/>
      <c r="QH730" s="91"/>
      <c r="QI730" s="91"/>
      <c r="QJ730" s="91"/>
      <c r="QK730" s="91"/>
      <c r="QL730" s="91"/>
      <c r="QM730" s="91"/>
      <c r="QN730" s="91"/>
      <c r="QO730" s="91"/>
      <c r="QP730" s="91"/>
      <c r="QQ730" s="91"/>
      <c r="QR730" s="91"/>
      <c r="QS730" s="91"/>
      <c r="QT730" s="91"/>
      <c r="QU730" s="91"/>
      <c r="QV730" s="91"/>
      <c r="QW730" s="91"/>
      <c r="QX730" s="91"/>
      <c r="QY730" s="91"/>
      <c r="QZ730" s="91"/>
      <c r="RA730" s="91"/>
      <c r="RB730" s="91"/>
      <c r="RC730" s="91"/>
      <c r="RD730" s="91"/>
      <c r="RE730" s="91"/>
      <c r="RF730" s="91"/>
      <c r="RG730" s="91"/>
      <c r="RH730" s="91"/>
      <c r="RI730" s="91"/>
      <c r="RJ730" s="91"/>
      <c r="RK730" s="91"/>
      <c r="RL730" s="91"/>
      <c r="RM730" s="91"/>
      <c r="RN730" s="91"/>
      <c r="RO730" s="91"/>
      <c r="RP730" s="91"/>
      <c r="RQ730" s="91"/>
      <c r="RR730" s="91"/>
      <c r="RS730" s="91"/>
      <c r="RT730" s="91"/>
      <c r="RU730" s="91"/>
      <c r="RV730" s="91"/>
      <c r="RW730" s="91"/>
      <c r="RX730" s="91"/>
      <c r="RY730" s="91"/>
      <c r="RZ730" s="91"/>
      <c r="SA730" s="91"/>
      <c r="SB730" s="91"/>
      <c r="SC730" s="91"/>
      <c r="SD730" s="91"/>
      <c r="SE730" s="91"/>
      <c r="SF730" s="91"/>
      <c r="SG730" s="91"/>
      <c r="SH730" s="91"/>
      <c r="SI730" s="91"/>
      <c r="SJ730" s="91"/>
      <c r="SK730" s="91"/>
      <c r="SL730" s="91"/>
      <c r="SM730" s="91"/>
      <c r="SN730" s="91"/>
      <c r="SO730" s="91"/>
      <c r="SP730" s="91"/>
      <c r="SQ730" s="91"/>
      <c r="SR730" s="91"/>
      <c r="SS730" s="91"/>
      <c r="ST730" s="91"/>
      <c r="SU730" s="91"/>
      <c r="SV730" s="91"/>
      <c r="SW730" s="91"/>
      <c r="SX730" s="91"/>
      <c r="SY730" s="91"/>
      <c r="SZ730" s="91"/>
      <c r="TA730" s="91"/>
      <c r="TB730" s="91"/>
      <c r="TC730" s="91"/>
      <c r="TD730" s="91"/>
      <c r="TE730" s="91"/>
      <c r="TF730" s="91"/>
      <c r="TG730" s="91"/>
      <c r="TH730" s="91"/>
      <c r="TI730" s="91"/>
      <c r="TJ730" s="91"/>
      <c r="TK730" s="91"/>
      <c r="TL730" s="91"/>
      <c r="TM730" s="91"/>
      <c r="TN730" s="91"/>
      <c r="TO730" s="91"/>
      <c r="TP730" s="91"/>
      <c r="TQ730" s="91"/>
      <c r="TR730" s="91"/>
      <c r="TS730" s="91"/>
      <c r="TT730" s="91"/>
      <c r="TU730" s="91"/>
      <c r="TV730" s="91"/>
      <c r="TW730" s="91"/>
      <c r="TX730" s="91"/>
      <c r="TY730" s="91"/>
      <c r="TZ730" s="91"/>
      <c r="UA730" s="91"/>
      <c r="UB730" s="91"/>
      <c r="UC730" s="91"/>
      <c r="UD730" s="91"/>
      <c r="UE730" s="91"/>
      <c r="UF730" s="91"/>
      <c r="UG730" s="91"/>
      <c r="UH730" s="91"/>
      <c r="UI730" s="91"/>
      <c r="UJ730" s="91"/>
      <c r="UK730" s="91"/>
      <c r="UL730" s="91"/>
      <c r="UM730" s="91"/>
      <c r="UN730" s="91"/>
      <c r="UO730" s="91"/>
      <c r="UP730" s="91"/>
      <c r="UQ730" s="91"/>
      <c r="UR730" s="91"/>
      <c r="US730" s="91"/>
      <c r="UT730" s="91"/>
      <c r="UU730" s="91"/>
      <c r="UV730" s="91"/>
      <c r="UW730" s="91"/>
      <c r="UX730" s="91"/>
      <c r="UY730" s="91"/>
      <c r="UZ730" s="91"/>
      <c r="VA730" s="91"/>
      <c r="VB730" s="91"/>
      <c r="VC730" s="91"/>
      <c r="VD730" s="91"/>
      <c r="VE730" s="91"/>
      <c r="VF730" s="91"/>
      <c r="VG730" s="91"/>
      <c r="VH730" s="91"/>
      <c r="VI730" s="91"/>
      <c r="VJ730" s="91"/>
      <c r="VK730" s="91"/>
      <c r="VL730" s="91"/>
      <c r="VM730" s="91"/>
      <c r="VN730" s="91"/>
      <c r="VO730" s="91"/>
      <c r="VP730" s="91"/>
      <c r="VQ730" s="91"/>
      <c r="VR730" s="91"/>
      <c r="VS730" s="91"/>
      <c r="VT730" s="91"/>
      <c r="VU730" s="91"/>
      <c r="VV730" s="91"/>
      <c r="VW730" s="91"/>
      <c r="VX730" s="91"/>
      <c r="VY730" s="91"/>
      <c r="VZ730" s="91"/>
      <c r="WA730" s="91"/>
      <c r="WB730" s="91"/>
      <c r="WC730" s="91"/>
      <c r="WD730" s="91"/>
      <c r="WE730" s="91"/>
      <c r="WF730" s="91"/>
      <c r="WG730" s="91"/>
      <c r="WH730" s="91"/>
      <c r="WI730" s="91"/>
      <c r="WJ730" s="91"/>
      <c r="WK730" s="91"/>
      <c r="WL730" s="91"/>
      <c r="WM730" s="91"/>
      <c r="WN730" s="91"/>
      <c r="WO730" s="91"/>
      <c r="WP730" s="91"/>
      <c r="WQ730" s="91"/>
      <c r="WR730" s="91"/>
      <c r="WS730" s="91"/>
      <c r="WT730" s="91"/>
      <c r="WU730" s="91"/>
      <c r="WV730" s="91"/>
      <c r="WW730" s="91"/>
      <c r="WX730" s="91"/>
      <c r="WY730" s="91"/>
      <c r="WZ730" s="91"/>
      <c r="XA730" s="91"/>
      <c r="XB730" s="91"/>
      <c r="XC730" s="91"/>
      <c r="XD730" s="91"/>
      <c r="XE730" s="91"/>
      <c r="XF730" s="91"/>
      <c r="XG730" s="91"/>
      <c r="XH730" s="91"/>
      <c r="XI730" s="91"/>
      <c r="XJ730" s="91"/>
      <c r="XK730" s="91"/>
      <c r="XL730" s="91"/>
      <c r="XM730" s="91"/>
      <c r="XN730" s="91"/>
      <c r="XO730" s="91"/>
      <c r="XP730" s="91"/>
      <c r="XQ730" s="91"/>
      <c r="XR730" s="91"/>
      <c r="XS730" s="91"/>
      <c r="XT730" s="91"/>
      <c r="XU730" s="91"/>
      <c r="XV730" s="91"/>
      <c r="XW730" s="91"/>
      <c r="XX730" s="91"/>
      <c r="XY730" s="91"/>
      <c r="XZ730" s="91"/>
      <c r="YA730" s="91"/>
      <c r="YB730" s="91"/>
      <c r="YC730" s="91"/>
      <c r="YD730" s="91"/>
      <c r="YE730" s="91"/>
      <c r="YF730" s="91"/>
      <c r="YG730" s="91"/>
      <c r="YH730" s="91"/>
      <c r="YI730" s="91"/>
      <c r="YJ730" s="91"/>
      <c r="YK730" s="91"/>
      <c r="YL730" s="91"/>
      <c r="YM730" s="91"/>
      <c r="YN730" s="91"/>
      <c r="YO730" s="91"/>
      <c r="YP730" s="91"/>
      <c r="YQ730" s="91"/>
      <c r="YR730" s="91"/>
      <c r="YS730" s="91"/>
      <c r="YT730" s="91"/>
      <c r="YU730" s="91"/>
      <c r="YV730" s="91"/>
      <c r="YW730" s="91"/>
      <c r="YX730" s="91"/>
      <c r="YY730" s="91"/>
      <c r="YZ730" s="91"/>
      <c r="ZA730" s="91"/>
      <c r="ZB730" s="91"/>
      <c r="ZC730" s="91"/>
      <c r="ZD730" s="91"/>
      <c r="ZE730" s="91"/>
      <c r="ZF730" s="91"/>
      <c r="ZG730" s="91"/>
      <c r="ZH730" s="91"/>
      <c r="ZI730" s="91"/>
      <c r="ZJ730" s="91"/>
      <c r="ZK730" s="91"/>
      <c r="ZL730" s="91"/>
      <c r="ZM730" s="91"/>
      <c r="ZN730" s="91"/>
      <c r="ZO730" s="91"/>
      <c r="ZP730" s="91"/>
      <c r="ZQ730" s="91"/>
      <c r="ZR730" s="91"/>
      <c r="ZS730" s="91"/>
      <c r="ZT730" s="91"/>
      <c r="ZU730" s="91"/>
      <c r="ZV730" s="91"/>
      <c r="ZW730" s="91"/>
      <c r="ZX730" s="91"/>
      <c r="ZY730" s="91"/>
      <c r="ZZ730" s="91"/>
      <c r="AAA730" s="91"/>
      <c r="AAB730" s="91"/>
      <c r="AAC730" s="91"/>
      <c r="AAD730" s="91"/>
      <c r="AAE730" s="91"/>
      <c r="AAF730" s="91"/>
      <c r="AAG730" s="91"/>
      <c r="AAH730" s="91"/>
      <c r="AAI730" s="91"/>
      <c r="AAJ730" s="91"/>
      <c r="AAK730" s="91"/>
      <c r="AAL730" s="91"/>
      <c r="AAM730" s="91"/>
      <c r="AAN730" s="91"/>
      <c r="AAO730" s="91"/>
      <c r="AAP730" s="91"/>
      <c r="AAQ730" s="91"/>
      <c r="AAR730" s="91"/>
      <c r="AAS730" s="91"/>
      <c r="AAT730" s="91"/>
      <c r="AAU730" s="91"/>
      <c r="AAV730" s="91"/>
      <c r="AAW730" s="91"/>
      <c r="AAX730" s="91"/>
      <c r="AAY730" s="91"/>
      <c r="AAZ730" s="91"/>
      <c r="ABA730" s="91"/>
      <c r="ABB730" s="91"/>
      <c r="ABC730" s="91"/>
      <c r="ABD730" s="91"/>
      <c r="ABE730" s="91"/>
      <c r="ABF730" s="91"/>
      <c r="ABG730" s="91"/>
      <c r="ABH730" s="91"/>
      <c r="ABI730" s="91"/>
      <c r="ABJ730" s="91"/>
      <c r="ABK730" s="91"/>
      <c r="ABL730" s="91"/>
      <c r="ABM730" s="91"/>
      <c r="ABN730" s="91"/>
      <c r="ABO730" s="91"/>
      <c r="ABP730" s="91"/>
      <c r="ABQ730" s="91"/>
      <c r="ABR730" s="91"/>
      <c r="ABS730" s="91"/>
      <c r="ABT730" s="91"/>
      <c r="ABU730" s="91"/>
      <c r="ABV730" s="91"/>
      <c r="ABW730" s="91"/>
      <c r="ABX730" s="91"/>
      <c r="ABY730" s="91"/>
      <c r="ABZ730" s="91"/>
      <c r="ACA730" s="91"/>
      <c r="ACB730" s="91"/>
      <c r="ACC730" s="91"/>
      <c r="ACD730" s="91"/>
      <c r="ACE730" s="91"/>
      <c r="ACF730" s="91"/>
      <c r="ACG730" s="91"/>
      <c r="ACH730" s="91"/>
      <c r="ACI730" s="91"/>
      <c r="ACJ730" s="91"/>
      <c r="ACK730" s="91"/>
      <c r="ACL730" s="91"/>
      <c r="ACM730" s="91"/>
      <c r="ACN730" s="91"/>
      <c r="ACO730" s="91"/>
      <c r="ACP730" s="91"/>
      <c r="ACQ730" s="91"/>
      <c r="ACR730" s="91"/>
      <c r="ACS730" s="91"/>
      <c r="ACT730" s="91"/>
      <c r="ACU730" s="91"/>
      <c r="ACV730" s="91"/>
      <c r="ACW730" s="91"/>
      <c r="ACX730" s="91"/>
      <c r="ACY730" s="91"/>
      <c r="ACZ730" s="91"/>
      <c r="ADA730" s="91"/>
      <c r="ADB730" s="91"/>
      <c r="ADC730" s="91"/>
      <c r="ADD730" s="91"/>
      <c r="ADE730" s="91"/>
      <c r="ADF730" s="91"/>
      <c r="ADG730" s="91"/>
      <c r="ADH730" s="91"/>
      <c r="ADI730" s="91"/>
      <c r="ADJ730" s="91"/>
      <c r="ADK730" s="91"/>
      <c r="ADL730" s="91"/>
      <c r="ADM730" s="91"/>
      <c r="ADN730" s="91"/>
      <c r="ADO730" s="91"/>
      <c r="ADP730" s="91"/>
      <c r="ADQ730" s="91"/>
      <c r="ADR730" s="91"/>
      <c r="ADS730" s="91"/>
      <c r="ADT730" s="91"/>
      <c r="ADU730" s="91"/>
      <c r="ADV730" s="91"/>
      <c r="ADW730" s="91"/>
      <c r="ADX730" s="91"/>
      <c r="ADY730" s="91"/>
      <c r="ADZ730" s="91"/>
      <c r="AEA730" s="91"/>
      <c r="AEB730" s="91"/>
      <c r="AEC730" s="91"/>
      <c r="AED730" s="91"/>
      <c r="AEE730" s="91"/>
      <c r="AEF730" s="91"/>
      <c r="AEG730" s="91"/>
      <c r="AEH730" s="91"/>
      <c r="AEI730" s="91"/>
      <c r="AEJ730" s="91"/>
      <c r="AEK730" s="91"/>
      <c r="AEL730" s="91"/>
    </row>
    <row r="731" spans="1:818" s="89" customFormat="1" ht="17.399999999999999" hidden="1" customHeight="1" x14ac:dyDescent="0.3">
      <c r="A731" s="151"/>
      <c r="B731" s="90"/>
      <c r="C731" s="143"/>
      <c r="D731" s="143"/>
      <c r="E731" s="143"/>
      <c r="F731" s="164"/>
      <c r="G731" s="35" t="e">
        <f>#REF!-#REF!</f>
        <v>#REF!</v>
      </c>
      <c r="H731" s="35"/>
      <c r="I731" s="88"/>
      <c r="J731" s="88"/>
      <c r="K731" s="88"/>
      <c r="L731" s="88"/>
      <c r="M731" s="88"/>
      <c r="N731" s="88"/>
    </row>
    <row r="732" spans="1:818" ht="18" hidden="1" customHeight="1" x14ac:dyDescent="0.3">
      <c r="A732" s="148"/>
      <c r="B732" s="172"/>
      <c r="C732" s="175"/>
      <c r="D732" s="171"/>
      <c r="E732" s="171"/>
      <c r="F732" s="170"/>
      <c r="G732" s="35" t="e">
        <f>#REF!-#REF!</f>
        <v>#REF!</v>
      </c>
      <c r="H732" s="35"/>
    </row>
    <row r="733" spans="1:818" ht="18" hidden="1" customHeight="1" x14ac:dyDescent="0.3">
      <c r="A733" s="148"/>
      <c r="B733" s="172"/>
      <c r="C733" s="175"/>
      <c r="D733" s="171"/>
      <c r="E733" s="171"/>
      <c r="F733" s="170"/>
      <c r="G733" s="35" t="e">
        <f>#REF!-#REF!</f>
        <v>#REF!</v>
      </c>
      <c r="H733" s="35"/>
    </row>
    <row r="734" spans="1:818" ht="15.75" hidden="1" customHeight="1" x14ac:dyDescent="0.3">
      <c r="A734" s="176"/>
      <c r="B734" s="181"/>
      <c r="C734" s="184"/>
      <c r="D734" s="180"/>
      <c r="E734" s="180"/>
      <c r="F734" s="179"/>
      <c r="G734" s="35" t="e">
        <f>#REF!-#REF!</f>
        <v>#REF!</v>
      </c>
      <c r="H734" s="35"/>
    </row>
    <row r="735" spans="1:818" ht="15.75" hidden="1" customHeight="1" x14ac:dyDescent="0.3">
      <c r="A735" s="177"/>
      <c r="B735" s="181"/>
      <c r="C735" s="184"/>
      <c r="D735" s="180"/>
      <c r="E735" s="180"/>
      <c r="F735" s="179"/>
      <c r="G735" s="35" t="e">
        <f>#REF!-#REF!</f>
        <v>#REF!</v>
      </c>
      <c r="H735" s="35"/>
    </row>
    <row r="736" spans="1:818" ht="15.75" hidden="1" customHeight="1" x14ac:dyDescent="0.3">
      <c r="A736" s="178"/>
      <c r="B736" s="181"/>
      <c r="C736" s="184"/>
      <c r="D736" s="180"/>
      <c r="E736" s="180"/>
      <c r="F736" s="179"/>
      <c r="G736" s="35" t="e">
        <f>#REF!-#REF!</f>
        <v>#REF!</v>
      </c>
      <c r="H736" s="35"/>
    </row>
    <row r="737" spans="1:14" ht="18" hidden="1" customHeight="1" x14ac:dyDescent="0.3">
      <c r="A737" s="148"/>
      <c r="B737" s="172"/>
      <c r="C737" s="175"/>
      <c r="D737" s="171"/>
      <c r="E737" s="171"/>
      <c r="F737" s="170"/>
      <c r="G737" s="35" t="e">
        <f>#REF!-#REF!</f>
        <v>#REF!</v>
      </c>
      <c r="H737" s="35"/>
    </row>
    <row r="738" spans="1:14" ht="18" hidden="1" customHeight="1" x14ac:dyDescent="0.3">
      <c r="A738" s="148"/>
      <c r="B738" s="172"/>
      <c r="C738" s="175"/>
      <c r="D738" s="171"/>
      <c r="E738" s="171"/>
      <c r="F738" s="170"/>
      <c r="G738" s="35" t="e">
        <f>#REF!-#REF!</f>
        <v>#REF!</v>
      </c>
      <c r="H738" s="35"/>
    </row>
    <row r="739" spans="1:14" ht="31.2" hidden="1" x14ac:dyDescent="0.3">
      <c r="A739" s="148"/>
      <c r="B739" s="13" t="s">
        <v>290</v>
      </c>
      <c r="C739" s="84">
        <f>C740</f>
        <v>0</v>
      </c>
      <c r="D739" s="84">
        <f t="shared" ref="D739:E739" si="179">D740</f>
        <v>0</v>
      </c>
      <c r="E739" s="84">
        <f t="shared" si="179"/>
        <v>0</v>
      </c>
      <c r="F739" s="170"/>
      <c r="G739" s="35" t="e">
        <f>#REF!-#REF!</f>
        <v>#REF!</v>
      </c>
      <c r="H739" s="35"/>
    </row>
    <row r="740" spans="1:14" ht="133.19999999999999" hidden="1" customHeight="1" x14ac:dyDescent="0.3">
      <c r="A740" s="148"/>
      <c r="B740" s="172"/>
      <c r="C740" s="161"/>
      <c r="D740" s="171"/>
      <c r="E740" s="171"/>
      <c r="F740" s="170"/>
      <c r="G740" s="35" t="e">
        <f>#REF!-#REF!</f>
        <v>#REF!</v>
      </c>
      <c r="H740" s="35"/>
    </row>
    <row r="741" spans="1:14" ht="48.6" customHeight="1" x14ac:dyDescent="0.3">
      <c r="A741" s="148" t="s">
        <v>105</v>
      </c>
      <c r="B741" s="10" t="s">
        <v>237</v>
      </c>
      <c r="C741" s="101">
        <f>C742+C748+C754</f>
        <v>531156900</v>
      </c>
      <c r="D741" s="101">
        <f t="shared" ref="D741:E741" si="180">D742+D748+D754</f>
        <v>1433428845</v>
      </c>
      <c r="E741" s="101">
        <f t="shared" si="180"/>
        <v>0</v>
      </c>
      <c r="F741" s="74"/>
      <c r="G741" s="35" t="e">
        <f>#REF!-#REF!</f>
        <v>#REF!</v>
      </c>
      <c r="H741" s="35"/>
      <c r="I741" s="92"/>
      <c r="J741" s="92"/>
      <c r="K741" s="92"/>
      <c r="L741" s="92"/>
      <c r="M741" s="93"/>
      <c r="N741" s="94"/>
    </row>
    <row r="742" spans="1:14" ht="66" customHeight="1" x14ac:dyDescent="0.3">
      <c r="A742" s="148" t="s">
        <v>106</v>
      </c>
      <c r="B742" s="10" t="s">
        <v>48</v>
      </c>
      <c r="C742" s="101">
        <f>C743</f>
        <v>0</v>
      </c>
      <c r="D742" s="101">
        <f t="shared" ref="D742:E742" si="181">D743</f>
        <v>835725014</v>
      </c>
      <c r="E742" s="101">
        <f t="shared" si="181"/>
        <v>0</v>
      </c>
      <c r="F742" s="15"/>
      <c r="G742" s="35" t="e">
        <f>#REF!-#REF!</f>
        <v>#REF!</v>
      </c>
      <c r="H742" s="35"/>
    </row>
    <row r="743" spans="1:14" ht="31.2" x14ac:dyDescent="0.3">
      <c r="A743" s="148"/>
      <c r="B743" s="13" t="s">
        <v>115</v>
      </c>
      <c r="C743" s="84">
        <f>SUM(C744:C747)</f>
        <v>0</v>
      </c>
      <c r="D743" s="84">
        <f t="shared" ref="D743:E743" si="182">SUM(D744:D747)</f>
        <v>835725014</v>
      </c>
      <c r="E743" s="84">
        <f t="shared" si="182"/>
        <v>0</v>
      </c>
      <c r="F743" s="15"/>
      <c r="G743" s="35" t="e">
        <f>#REF!-#REF!</f>
        <v>#REF!</v>
      </c>
      <c r="H743" s="35"/>
    </row>
    <row r="744" spans="1:14" ht="110.25" customHeight="1" x14ac:dyDescent="0.3">
      <c r="A744" s="148"/>
      <c r="B744" s="22" t="s">
        <v>273</v>
      </c>
      <c r="C744" s="84"/>
      <c r="D744" s="171">
        <v>3249357</v>
      </c>
      <c r="E744" s="84"/>
      <c r="F744" s="170" t="s">
        <v>380</v>
      </c>
      <c r="G744" s="35" t="e">
        <f>#REF!-#REF!</f>
        <v>#REF!</v>
      </c>
      <c r="H744" s="35"/>
    </row>
    <row r="745" spans="1:14" ht="51.6" customHeight="1" x14ac:dyDescent="0.3">
      <c r="A745" s="148"/>
      <c r="B745" s="22" t="s">
        <v>275</v>
      </c>
      <c r="C745" s="1"/>
      <c r="D745" s="76">
        <f>484097220+82000000-23125307</f>
        <v>542971913</v>
      </c>
      <c r="E745" s="1"/>
      <c r="F745" s="52" t="s">
        <v>379</v>
      </c>
      <c r="G745" s="35" t="e">
        <f>#REF!-#REF!</f>
        <v>#REF!</v>
      </c>
      <c r="H745" s="35"/>
    </row>
    <row r="746" spans="1:14" ht="62.4" x14ac:dyDescent="0.3">
      <c r="A746" s="148"/>
      <c r="B746" s="102" t="s">
        <v>276</v>
      </c>
      <c r="C746" s="1"/>
      <c r="D746" s="76">
        <f>266457429+23046315</f>
        <v>289503744</v>
      </c>
      <c r="E746" s="1"/>
      <c r="F746" s="52" t="s">
        <v>402</v>
      </c>
      <c r="G746" s="35" t="e">
        <f>#REF!-#REF!</f>
        <v>#REF!</v>
      </c>
      <c r="H746" s="35"/>
    </row>
    <row r="747" spans="1:14" hidden="1" x14ac:dyDescent="0.3">
      <c r="A747" s="148"/>
      <c r="B747" s="14"/>
      <c r="C747" s="84"/>
      <c r="D747" s="171"/>
      <c r="E747" s="171"/>
      <c r="F747" s="95"/>
      <c r="G747" s="35" t="e">
        <f>#REF!-#REF!</f>
        <v>#REF!</v>
      </c>
      <c r="H747" s="35"/>
    </row>
    <row r="748" spans="1:14" ht="46.8" x14ac:dyDescent="0.3">
      <c r="A748" s="148" t="s">
        <v>120</v>
      </c>
      <c r="B748" s="10" t="s">
        <v>238</v>
      </c>
      <c r="C748" s="101">
        <f>C749</f>
        <v>0</v>
      </c>
      <c r="D748" s="101">
        <f t="shared" ref="D748:E748" si="183">D749</f>
        <v>51717000</v>
      </c>
      <c r="E748" s="101">
        <f t="shared" si="183"/>
        <v>0</v>
      </c>
      <c r="F748" s="11"/>
      <c r="G748" s="35" t="e">
        <f>#REF!-#REF!</f>
        <v>#REF!</v>
      </c>
      <c r="H748" s="35"/>
    </row>
    <row r="749" spans="1:14" ht="31.2" x14ac:dyDescent="0.3">
      <c r="A749" s="148"/>
      <c r="B749" s="13" t="s">
        <v>115</v>
      </c>
      <c r="C749" s="84">
        <f>C750+C751+C753</f>
        <v>0</v>
      </c>
      <c r="D749" s="84">
        <f t="shared" ref="D749:E749" si="184">D750+D751+D753</f>
        <v>51717000</v>
      </c>
      <c r="E749" s="84">
        <f t="shared" si="184"/>
        <v>0</v>
      </c>
      <c r="F749" s="15"/>
      <c r="G749" s="35" t="e">
        <f>#REF!-#REF!</f>
        <v>#REF!</v>
      </c>
      <c r="H749" s="35"/>
    </row>
    <row r="750" spans="1:14" ht="47.4" customHeight="1" x14ac:dyDescent="0.3">
      <c r="A750" s="148"/>
      <c r="B750" s="21" t="s">
        <v>275</v>
      </c>
      <c r="C750" s="171"/>
      <c r="D750" s="171">
        <v>5717000</v>
      </c>
      <c r="E750" s="171"/>
      <c r="F750" s="52" t="s">
        <v>390</v>
      </c>
      <c r="G750" s="35" t="e">
        <f>#REF!-#REF!</f>
        <v>#REF!</v>
      </c>
      <c r="H750" s="35"/>
    </row>
    <row r="751" spans="1:14" ht="46.8" hidden="1" x14ac:dyDescent="0.3">
      <c r="A751" s="148"/>
      <c r="B751" s="14" t="s">
        <v>277</v>
      </c>
      <c r="C751" s="171"/>
      <c r="D751" s="171"/>
      <c r="E751" s="171"/>
      <c r="F751" s="15"/>
      <c r="G751" s="35" t="e">
        <f>#REF!-#REF!</f>
        <v>#REF!</v>
      </c>
      <c r="H751" s="35"/>
    </row>
    <row r="752" spans="1:14" hidden="1" x14ac:dyDescent="0.3">
      <c r="A752" s="148"/>
      <c r="B752" s="14"/>
      <c r="C752" s="171"/>
      <c r="D752" s="171"/>
      <c r="E752" s="171"/>
      <c r="F752" s="11"/>
      <c r="G752" s="35"/>
      <c r="H752" s="35"/>
    </row>
    <row r="753" spans="1:8" ht="68.25" customHeight="1" x14ac:dyDescent="0.3">
      <c r="A753" s="148"/>
      <c r="B753" s="102" t="s">
        <v>276</v>
      </c>
      <c r="C753" s="84"/>
      <c r="D753" s="171">
        <v>46000000</v>
      </c>
      <c r="E753" s="171"/>
      <c r="F753" s="52" t="s">
        <v>381</v>
      </c>
      <c r="G753" s="35" t="e">
        <f>#REF!-#REF!</f>
        <v>#REF!</v>
      </c>
      <c r="H753" s="35"/>
    </row>
    <row r="754" spans="1:8" ht="95.4" customHeight="1" x14ac:dyDescent="0.3">
      <c r="A754" s="148" t="s">
        <v>140</v>
      </c>
      <c r="B754" s="36" t="s">
        <v>239</v>
      </c>
      <c r="C754" s="101">
        <f>C755</f>
        <v>531156900</v>
      </c>
      <c r="D754" s="101">
        <f t="shared" ref="D754:E754" si="185">D755</f>
        <v>545986831</v>
      </c>
      <c r="E754" s="101">
        <f t="shared" si="185"/>
        <v>0</v>
      </c>
      <c r="F754" s="95"/>
      <c r="G754" s="35" t="e">
        <f>#REF!-#REF!</f>
        <v>#REF!</v>
      </c>
      <c r="H754" s="35"/>
    </row>
    <row r="755" spans="1:8" ht="31.2" x14ac:dyDescent="0.3">
      <c r="A755" s="148"/>
      <c r="B755" s="13" t="s">
        <v>115</v>
      </c>
      <c r="C755" s="84">
        <f>SUM(C756:C758)</f>
        <v>531156900</v>
      </c>
      <c r="D755" s="84">
        <f t="shared" ref="D755:E755" si="186">SUM(D756:D758)</f>
        <v>545986831</v>
      </c>
      <c r="E755" s="84">
        <f t="shared" si="186"/>
        <v>0</v>
      </c>
      <c r="F755" s="95"/>
      <c r="G755" s="35" t="e">
        <f>#REF!-#REF!</f>
        <v>#REF!</v>
      </c>
      <c r="H755" s="35"/>
    </row>
    <row r="756" spans="1:8" ht="124.8" x14ac:dyDescent="0.3">
      <c r="A756" s="148"/>
      <c r="B756" s="14" t="s">
        <v>275</v>
      </c>
      <c r="C756" s="171">
        <v>531156900</v>
      </c>
      <c r="D756" s="171">
        <v>537286831</v>
      </c>
      <c r="E756" s="171"/>
      <c r="F756" s="11" t="s">
        <v>403</v>
      </c>
      <c r="G756" s="35" t="e">
        <f>#REF!-#REF!</f>
        <v>#REF!</v>
      </c>
      <c r="H756" s="35"/>
    </row>
    <row r="757" spans="1:8" ht="53.4" hidden="1" customHeight="1" x14ac:dyDescent="0.3">
      <c r="A757" s="148"/>
      <c r="B757" s="14"/>
      <c r="C757" s="171"/>
      <c r="D757" s="171"/>
      <c r="E757" s="171"/>
      <c r="F757" s="11"/>
      <c r="G757" s="35" t="e">
        <f>#REF!-#REF!</f>
        <v>#REF!</v>
      </c>
      <c r="H757" s="35"/>
    </row>
    <row r="758" spans="1:8" ht="54" customHeight="1" x14ac:dyDescent="0.3">
      <c r="A758" s="148"/>
      <c r="B758" s="14" t="s">
        <v>276</v>
      </c>
      <c r="C758" s="171"/>
      <c r="D758" s="76">
        <v>8700000</v>
      </c>
      <c r="E758" s="171"/>
      <c r="F758" s="52" t="s">
        <v>382</v>
      </c>
      <c r="G758" s="35" t="e">
        <f>#REF!-#REF!</f>
        <v>#REF!</v>
      </c>
      <c r="H758" s="35"/>
    </row>
    <row r="759" spans="1:8" ht="53.4" hidden="1" customHeight="1" x14ac:dyDescent="0.3">
      <c r="A759" s="148" t="s">
        <v>3</v>
      </c>
      <c r="B759" s="10" t="s">
        <v>240</v>
      </c>
      <c r="C759" s="101">
        <f>C760+C776+C781+C784+C789</f>
        <v>0</v>
      </c>
      <c r="D759" s="101">
        <f t="shared" ref="D759:E759" si="187">D760+D776+D781+D784+D789</f>
        <v>0</v>
      </c>
      <c r="E759" s="101">
        <f t="shared" si="187"/>
        <v>0</v>
      </c>
      <c r="F759" s="15"/>
      <c r="G759" s="35" t="e">
        <f>#REF!-#REF!</f>
        <v>#REF!</v>
      </c>
      <c r="H759" s="35"/>
    </row>
    <row r="760" spans="1:8" ht="51.6" hidden="1" customHeight="1" x14ac:dyDescent="0.3">
      <c r="A760" s="148" t="s">
        <v>4</v>
      </c>
      <c r="B760" s="36" t="s">
        <v>241</v>
      </c>
      <c r="C760" s="101">
        <f>C761+C771</f>
        <v>0</v>
      </c>
      <c r="D760" s="101">
        <f t="shared" ref="D760:E760" si="188">D761+D771</f>
        <v>0</v>
      </c>
      <c r="E760" s="101">
        <f t="shared" si="188"/>
        <v>0</v>
      </c>
      <c r="F760" s="15"/>
      <c r="G760" s="35" t="e">
        <f>#REF!-#REF!</f>
        <v>#REF!</v>
      </c>
      <c r="H760" s="35"/>
    </row>
    <row r="761" spans="1:8" ht="52.2" hidden="1" customHeight="1" x14ac:dyDescent="0.3">
      <c r="A761" s="151"/>
      <c r="B761" s="72" t="s">
        <v>54</v>
      </c>
      <c r="C761" s="84">
        <f>SUM(C762:C770)</f>
        <v>0</v>
      </c>
      <c r="D761" s="84">
        <f t="shared" ref="D761:E761" si="189">SUM(D762:D770)</f>
        <v>0</v>
      </c>
      <c r="E761" s="84">
        <f t="shared" si="189"/>
        <v>0</v>
      </c>
      <c r="F761" s="15"/>
      <c r="G761" s="35" t="e">
        <f>#REF!-#REF!</f>
        <v>#REF!</v>
      </c>
      <c r="H761" s="35"/>
    </row>
    <row r="762" spans="1:8" ht="64.2" hidden="1" customHeight="1" x14ac:dyDescent="0.3">
      <c r="A762" s="151"/>
      <c r="B762" s="96" t="s">
        <v>299</v>
      </c>
      <c r="C762" s="171"/>
      <c r="D762" s="171"/>
      <c r="E762" s="171"/>
      <c r="F762" s="5"/>
      <c r="G762" s="35" t="e">
        <f>#REF!-#REF!</f>
        <v>#REF!</v>
      </c>
      <c r="H762" s="35"/>
    </row>
    <row r="763" spans="1:8" hidden="1" x14ac:dyDescent="0.3">
      <c r="A763" s="151"/>
      <c r="B763" s="96"/>
      <c r="C763" s="171"/>
      <c r="D763" s="171"/>
      <c r="E763" s="171"/>
      <c r="F763" s="170"/>
      <c r="G763" s="35" t="e">
        <f>#REF!-#REF!</f>
        <v>#REF!</v>
      </c>
      <c r="H763" s="35"/>
    </row>
    <row r="764" spans="1:8" hidden="1" x14ac:dyDescent="0.3">
      <c r="A764" s="151"/>
      <c r="B764" s="96"/>
      <c r="C764" s="171"/>
      <c r="D764" s="171"/>
      <c r="E764" s="171"/>
      <c r="F764" s="5"/>
      <c r="G764" s="35" t="e">
        <f>#REF!-#REF!</f>
        <v>#REF!</v>
      </c>
      <c r="H764" s="35"/>
    </row>
    <row r="765" spans="1:8" hidden="1" x14ac:dyDescent="0.3">
      <c r="A765" s="151"/>
      <c r="B765" s="96"/>
      <c r="C765" s="171"/>
      <c r="D765" s="171"/>
      <c r="E765" s="171"/>
      <c r="F765" s="5"/>
      <c r="G765" s="35" t="e">
        <f>#REF!-#REF!</f>
        <v>#REF!</v>
      </c>
      <c r="H765" s="35"/>
    </row>
    <row r="766" spans="1:8" hidden="1" x14ac:dyDescent="0.3">
      <c r="A766" s="151"/>
      <c r="B766" s="96"/>
      <c r="C766" s="171"/>
      <c r="D766" s="171"/>
      <c r="E766" s="171"/>
      <c r="F766" s="11"/>
      <c r="G766" s="35" t="e">
        <f>#REF!-#REF!</f>
        <v>#REF!</v>
      </c>
      <c r="H766" s="35"/>
    </row>
    <row r="767" spans="1:8" hidden="1" x14ac:dyDescent="0.3">
      <c r="A767" s="151"/>
      <c r="B767" s="96"/>
      <c r="C767" s="171"/>
      <c r="D767" s="171"/>
      <c r="E767" s="171"/>
      <c r="F767" s="11"/>
      <c r="G767" s="35" t="e">
        <f>#REF!-#REF!</f>
        <v>#REF!</v>
      </c>
      <c r="H767" s="35"/>
    </row>
    <row r="768" spans="1:8" hidden="1" x14ac:dyDescent="0.3">
      <c r="A768" s="151"/>
      <c r="B768" s="96"/>
      <c r="C768" s="171"/>
      <c r="D768" s="171"/>
      <c r="E768" s="171"/>
      <c r="F768" s="11"/>
      <c r="G768" s="35" t="e">
        <f>#REF!-#REF!</f>
        <v>#REF!</v>
      </c>
      <c r="H768" s="35"/>
    </row>
    <row r="769" spans="1:14" hidden="1" x14ac:dyDescent="0.3">
      <c r="A769" s="151"/>
      <c r="B769" s="96"/>
      <c r="C769" s="171"/>
      <c r="D769" s="171"/>
      <c r="E769" s="171"/>
      <c r="F769" s="11"/>
      <c r="G769" s="35" t="e">
        <f>#REF!-#REF!</f>
        <v>#REF!</v>
      </c>
      <c r="H769" s="35"/>
    </row>
    <row r="770" spans="1:14" hidden="1" x14ac:dyDescent="0.3">
      <c r="A770" s="151"/>
      <c r="B770" s="96"/>
      <c r="C770" s="171"/>
      <c r="D770" s="171"/>
      <c r="E770" s="171"/>
      <c r="F770" s="11"/>
      <c r="G770" s="35" t="e">
        <f>#REF!-#REF!</f>
        <v>#REF!</v>
      </c>
      <c r="H770" s="35"/>
    </row>
    <row r="771" spans="1:14" s="45" customFormat="1" ht="31.2" hidden="1" x14ac:dyDescent="0.35">
      <c r="A771" s="159"/>
      <c r="B771" s="18" t="s">
        <v>23</v>
      </c>
      <c r="C771" s="84">
        <f>SUM(C772:C775)</f>
        <v>0</v>
      </c>
      <c r="D771" s="84">
        <f t="shared" ref="D771:E771" si="190">SUM(D772:D775)</f>
        <v>0</v>
      </c>
      <c r="E771" s="84">
        <f t="shared" si="190"/>
        <v>0</v>
      </c>
      <c r="F771" s="11"/>
      <c r="G771" s="35" t="e">
        <f>#REF!-#REF!</f>
        <v>#REF!</v>
      </c>
      <c r="H771" s="35"/>
      <c r="I771" s="44"/>
      <c r="J771" s="44"/>
      <c r="K771" s="44"/>
      <c r="L771" s="44"/>
      <c r="M771" s="44"/>
      <c r="N771" s="44"/>
    </row>
    <row r="772" spans="1:14" hidden="1" x14ac:dyDescent="0.3">
      <c r="A772" s="151"/>
      <c r="B772" s="64"/>
      <c r="C772" s="171"/>
      <c r="D772" s="171"/>
      <c r="E772" s="171"/>
      <c r="F772" s="11"/>
      <c r="G772" s="35" t="e">
        <f>#REF!-#REF!</f>
        <v>#REF!</v>
      </c>
      <c r="H772" s="35"/>
    </row>
    <row r="773" spans="1:14" hidden="1" x14ac:dyDescent="0.3">
      <c r="A773" s="151"/>
      <c r="B773" s="64"/>
      <c r="C773" s="171"/>
      <c r="D773" s="171"/>
      <c r="E773" s="171"/>
      <c r="F773" s="170"/>
      <c r="G773" s="35" t="e">
        <f>#REF!-#REF!</f>
        <v>#REF!</v>
      </c>
      <c r="H773" s="35"/>
    </row>
    <row r="774" spans="1:14" hidden="1" x14ac:dyDescent="0.3">
      <c r="A774" s="151"/>
      <c r="B774" s="64"/>
      <c r="C774" s="171"/>
      <c r="D774" s="171"/>
      <c r="E774" s="171"/>
      <c r="F774" s="170"/>
      <c r="G774" s="35" t="e">
        <f>#REF!-#REF!</f>
        <v>#REF!</v>
      </c>
      <c r="H774" s="35"/>
    </row>
    <row r="775" spans="1:14" hidden="1" x14ac:dyDescent="0.3">
      <c r="A775" s="151"/>
      <c r="B775" s="96"/>
      <c r="C775" s="171"/>
      <c r="D775" s="171"/>
      <c r="E775" s="171"/>
      <c r="F775" s="170"/>
      <c r="G775" s="35" t="e">
        <f>#REF!-#REF!</f>
        <v>#REF!</v>
      </c>
      <c r="H775" s="35"/>
    </row>
    <row r="776" spans="1:14" ht="64.95" hidden="1" customHeight="1" x14ac:dyDescent="0.3">
      <c r="A776" s="148" t="s">
        <v>47</v>
      </c>
      <c r="B776" s="73" t="s">
        <v>114</v>
      </c>
      <c r="C776" s="101">
        <f>C777</f>
        <v>0</v>
      </c>
      <c r="D776" s="101">
        <f t="shared" ref="D776:E776" si="191">D777</f>
        <v>0</v>
      </c>
      <c r="E776" s="101">
        <f t="shared" si="191"/>
        <v>0</v>
      </c>
      <c r="F776" s="15"/>
      <c r="G776" s="35" t="e">
        <f>#REF!-#REF!</f>
        <v>#REF!</v>
      </c>
      <c r="H776" s="35"/>
    </row>
    <row r="777" spans="1:14" ht="46.8" hidden="1" x14ac:dyDescent="0.3">
      <c r="A777" s="148"/>
      <c r="B777" s="72" t="s">
        <v>54</v>
      </c>
      <c r="C777" s="84">
        <f>SUM(C778:C780)</f>
        <v>0</v>
      </c>
      <c r="D777" s="84">
        <f t="shared" ref="D777:E777" si="192">SUM(D778:D780)</f>
        <v>0</v>
      </c>
      <c r="E777" s="84">
        <f t="shared" si="192"/>
        <v>0</v>
      </c>
      <c r="F777" s="4"/>
      <c r="G777" s="35" t="e">
        <f>#REF!-#REF!</f>
        <v>#REF!</v>
      </c>
      <c r="H777" s="35"/>
    </row>
    <row r="778" spans="1:14" ht="95.4" hidden="1" customHeight="1" x14ac:dyDescent="0.3">
      <c r="A778" s="148"/>
      <c r="B778" s="165" t="s">
        <v>300</v>
      </c>
      <c r="C778" s="171"/>
      <c r="D778" s="171"/>
      <c r="E778" s="171"/>
      <c r="F778" s="11"/>
      <c r="G778" s="35" t="e">
        <f>#REF!-#REF!</f>
        <v>#REF!</v>
      </c>
      <c r="H778" s="35"/>
    </row>
    <row r="779" spans="1:14" ht="64.2" hidden="1" customHeight="1" x14ac:dyDescent="0.3">
      <c r="A779" s="148"/>
      <c r="B779" s="166"/>
      <c r="C779" s="171"/>
      <c r="D779" s="171"/>
      <c r="E779" s="171"/>
      <c r="F779" s="170"/>
      <c r="G779" s="35" t="e">
        <f>#REF!-#REF!</f>
        <v>#REF!</v>
      </c>
      <c r="H779" s="35"/>
    </row>
    <row r="780" spans="1:14" ht="66" hidden="1" customHeight="1" x14ac:dyDescent="0.3">
      <c r="A780" s="148"/>
      <c r="B780" s="64" t="s">
        <v>301</v>
      </c>
      <c r="C780" s="171"/>
      <c r="D780" s="171"/>
      <c r="E780" s="171"/>
      <c r="F780" s="11"/>
      <c r="G780" s="35" t="e">
        <f>#REF!-#REF!</f>
        <v>#REF!</v>
      </c>
      <c r="H780" s="35"/>
    </row>
    <row r="781" spans="1:14" ht="128.25" hidden="1" customHeight="1" x14ac:dyDescent="0.3">
      <c r="A781" s="148" t="s">
        <v>51</v>
      </c>
      <c r="B781" s="73" t="s">
        <v>242</v>
      </c>
      <c r="C781" s="101">
        <f>C782</f>
        <v>0</v>
      </c>
      <c r="D781" s="101">
        <f t="shared" ref="D781:E782" si="193">D782</f>
        <v>0</v>
      </c>
      <c r="E781" s="101">
        <f t="shared" si="193"/>
        <v>0</v>
      </c>
      <c r="F781" s="15"/>
      <c r="G781" s="35" t="e">
        <f>#REF!-#REF!</f>
        <v>#REF!</v>
      </c>
      <c r="H781" s="35"/>
    </row>
    <row r="782" spans="1:14" hidden="1" x14ac:dyDescent="0.3">
      <c r="A782" s="148"/>
      <c r="B782" s="38" t="s">
        <v>53</v>
      </c>
      <c r="C782" s="84">
        <f>C783</f>
        <v>0</v>
      </c>
      <c r="D782" s="84">
        <f t="shared" si="193"/>
        <v>0</v>
      </c>
      <c r="E782" s="84">
        <f t="shared" si="193"/>
        <v>0</v>
      </c>
      <c r="F782" s="15"/>
      <c r="G782" s="35" t="e">
        <f>#REF!-#REF!</f>
        <v>#REF!</v>
      </c>
      <c r="H782" s="35"/>
    </row>
    <row r="783" spans="1:14" hidden="1" x14ac:dyDescent="0.3">
      <c r="A783" s="148"/>
      <c r="B783" s="97"/>
      <c r="C783" s="171"/>
      <c r="D783" s="171"/>
      <c r="E783" s="171"/>
      <c r="F783" s="15"/>
      <c r="G783" s="35" t="e">
        <f>#REF!-#REF!</f>
        <v>#REF!</v>
      </c>
      <c r="H783" s="35"/>
    </row>
    <row r="784" spans="1:14" ht="46.8" hidden="1" x14ac:dyDescent="0.3">
      <c r="A784" s="148" t="s">
        <v>5</v>
      </c>
      <c r="B784" s="36" t="s">
        <v>6</v>
      </c>
      <c r="C784" s="101">
        <f>C785</f>
        <v>0</v>
      </c>
      <c r="D784" s="101">
        <f t="shared" ref="D784:E784" si="194">D785</f>
        <v>0</v>
      </c>
      <c r="E784" s="101">
        <f t="shared" si="194"/>
        <v>0</v>
      </c>
      <c r="F784" s="15"/>
      <c r="G784" s="35" t="e">
        <f>#REF!-#REF!</f>
        <v>#REF!</v>
      </c>
      <c r="H784" s="35"/>
    </row>
    <row r="785" spans="1:8" hidden="1" x14ac:dyDescent="0.3">
      <c r="A785" s="148"/>
      <c r="B785" s="38" t="s">
        <v>53</v>
      </c>
      <c r="C785" s="84">
        <f>C786+C787+C788</f>
        <v>0</v>
      </c>
      <c r="D785" s="84">
        <f t="shared" ref="D785:E785" si="195">D786+D787+D788</f>
        <v>0</v>
      </c>
      <c r="E785" s="84">
        <f t="shared" si="195"/>
        <v>0</v>
      </c>
      <c r="F785" s="15"/>
      <c r="G785" s="35" t="e">
        <f>#REF!-#REF!</f>
        <v>#REF!</v>
      </c>
      <c r="H785" s="35"/>
    </row>
    <row r="786" spans="1:8" hidden="1" x14ac:dyDescent="0.3">
      <c r="A786" s="151"/>
      <c r="B786" s="22"/>
      <c r="C786" s="171"/>
      <c r="D786" s="171"/>
      <c r="E786" s="171"/>
      <c r="F786" s="170"/>
      <c r="G786" s="35" t="e">
        <f>#REF!-#REF!</f>
        <v>#REF!</v>
      </c>
      <c r="H786" s="35"/>
    </row>
    <row r="787" spans="1:8" hidden="1" x14ac:dyDescent="0.3">
      <c r="A787" s="151"/>
      <c r="B787" s="53"/>
      <c r="C787" s="171"/>
      <c r="D787" s="171"/>
      <c r="E787" s="171"/>
      <c r="F787" s="170"/>
      <c r="G787" s="35" t="e">
        <f>#REF!-#REF!</f>
        <v>#REF!</v>
      </c>
      <c r="H787" s="35"/>
    </row>
    <row r="788" spans="1:8" hidden="1" x14ac:dyDescent="0.3">
      <c r="A788" s="151"/>
      <c r="B788" s="53"/>
      <c r="C788" s="171"/>
      <c r="D788" s="171"/>
      <c r="E788" s="171"/>
      <c r="F788" s="170"/>
      <c r="G788" s="35" t="e">
        <f>#REF!-#REF!</f>
        <v>#REF!</v>
      </c>
      <c r="H788" s="35"/>
    </row>
    <row r="789" spans="1:8" ht="78" hidden="1" x14ac:dyDescent="0.3">
      <c r="A789" s="148" t="s">
        <v>244</v>
      </c>
      <c r="B789" s="36" t="s">
        <v>243</v>
      </c>
      <c r="C789" s="101">
        <f>C790+C794</f>
        <v>0</v>
      </c>
      <c r="D789" s="101">
        <f t="shared" ref="D789:E789" si="196">D790+D794</f>
        <v>0</v>
      </c>
      <c r="E789" s="101">
        <f t="shared" si="196"/>
        <v>0</v>
      </c>
      <c r="F789" s="98"/>
      <c r="G789" s="35" t="e">
        <f>#REF!-#REF!</f>
        <v>#REF!</v>
      </c>
      <c r="H789" s="35"/>
    </row>
    <row r="790" spans="1:8" ht="46.8" hidden="1" x14ac:dyDescent="0.3">
      <c r="A790" s="148"/>
      <c r="B790" s="72" t="s">
        <v>54</v>
      </c>
      <c r="C790" s="84">
        <f>C793+C792+C791</f>
        <v>0</v>
      </c>
      <c r="D790" s="84">
        <f t="shared" ref="D790:E790" si="197">D793+D792+D791</f>
        <v>0</v>
      </c>
      <c r="E790" s="84">
        <f t="shared" si="197"/>
        <v>0</v>
      </c>
      <c r="F790" s="15"/>
      <c r="G790" s="35" t="e">
        <f>#REF!-#REF!</f>
        <v>#REF!</v>
      </c>
      <c r="H790" s="35"/>
    </row>
    <row r="791" spans="1:8" hidden="1" x14ac:dyDescent="0.3">
      <c r="A791" s="148"/>
      <c r="B791" s="22"/>
      <c r="C791" s="171"/>
      <c r="D791" s="171"/>
      <c r="E791" s="171"/>
      <c r="F791" s="15"/>
      <c r="G791" s="35" t="e">
        <f>#REF!-#REF!</f>
        <v>#REF!</v>
      </c>
      <c r="H791" s="35"/>
    </row>
    <row r="792" spans="1:8" hidden="1" x14ac:dyDescent="0.3">
      <c r="A792" s="148"/>
      <c r="B792" s="22"/>
      <c r="C792" s="171"/>
      <c r="D792" s="171"/>
      <c r="E792" s="171"/>
      <c r="F792" s="15"/>
      <c r="G792" s="35" t="e">
        <f>#REF!-#REF!</f>
        <v>#REF!</v>
      </c>
      <c r="H792" s="35"/>
    </row>
    <row r="793" spans="1:8" hidden="1" x14ac:dyDescent="0.3">
      <c r="A793" s="148"/>
      <c r="B793" s="22"/>
      <c r="C793" s="171"/>
      <c r="D793" s="171"/>
      <c r="E793" s="171"/>
      <c r="F793" s="15"/>
      <c r="G793" s="35" t="e">
        <f>#REF!-#REF!</f>
        <v>#REF!</v>
      </c>
      <c r="H793" s="35"/>
    </row>
    <row r="794" spans="1:8" hidden="1" x14ac:dyDescent="0.3">
      <c r="A794" s="148"/>
      <c r="B794" s="13" t="s">
        <v>52</v>
      </c>
      <c r="C794" s="171">
        <f>C795</f>
        <v>0</v>
      </c>
      <c r="D794" s="171">
        <f t="shared" ref="D794" si="198">D795</f>
        <v>0</v>
      </c>
      <c r="E794" s="171">
        <f>E795</f>
        <v>0</v>
      </c>
      <c r="F794" s="15"/>
      <c r="G794" s="35" t="e">
        <f>#REF!-#REF!</f>
        <v>#REF!</v>
      </c>
      <c r="H794" s="35"/>
    </row>
    <row r="795" spans="1:8" hidden="1" x14ac:dyDescent="0.3">
      <c r="A795" s="148"/>
      <c r="B795" s="7"/>
      <c r="C795" s="171"/>
      <c r="D795" s="84"/>
      <c r="E795" s="84"/>
      <c r="F795" s="15"/>
      <c r="G795" s="35" t="e">
        <f>#REF!-#REF!</f>
        <v>#REF!</v>
      </c>
      <c r="H795" s="35"/>
    </row>
    <row r="796" spans="1:8" ht="50.25" hidden="1" customHeight="1" x14ac:dyDescent="0.3">
      <c r="A796" s="148" t="s">
        <v>131</v>
      </c>
      <c r="B796" s="12" t="s">
        <v>128</v>
      </c>
      <c r="C796" s="101">
        <f>C797+C802</f>
        <v>0</v>
      </c>
      <c r="D796" s="101">
        <f t="shared" ref="D796:E796" si="199">D797+D802</f>
        <v>0</v>
      </c>
      <c r="E796" s="101">
        <f t="shared" si="199"/>
        <v>0</v>
      </c>
      <c r="F796" s="15"/>
      <c r="G796" s="35" t="e">
        <f>#REF!-#REF!</f>
        <v>#REF!</v>
      </c>
      <c r="H796" s="35"/>
    </row>
    <row r="797" spans="1:8" ht="48.6" hidden="1" customHeight="1" x14ac:dyDescent="0.3">
      <c r="A797" s="148" t="s">
        <v>129</v>
      </c>
      <c r="B797" s="12" t="s">
        <v>130</v>
      </c>
      <c r="C797" s="101">
        <f>C798</f>
        <v>0</v>
      </c>
      <c r="D797" s="101">
        <f t="shared" ref="D797:E797" si="200">D798</f>
        <v>0</v>
      </c>
      <c r="E797" s="101">
        <f t="shared" si="200"/>
        <v>0</v>
      </c>
      <c r="F797" s="15"/>
      <c r="G797" s="35" t="e">
        <f>#REF!-#REF!</f>
        <v>#REF!</v>
      </c>
      <c r="H797" s="35"/>
    </row>
    <row r="798" spans="1:8" ht="31.2" hidden="1" x14ac:dyDescent="0.3">
      <c r="A798" s="148"/>
      <c r="B798" s="8" t="s">
        <v>139</v>
      </c>
      <c r="C798" s="171">
        <f>C799+C800+C801</f>
        <v>0</v>
      </c>
      <c r="D798" s="171">
        <f t="shared" ref="D798:E798" si="201">D799+D800+D801</f>
        <v>0</v>
      </c>
      <c r="E798" s="171">
        <f t="shared" si="201"/>
        <v>0</v>
      </c>
      <c r="F798" s="15"/>
      <c r="G798" s="35" t="e">
        <f>#REF!-#REF!</f>
        <v>#REF!</v>
      </c>
      <c r="H798" s="35"/>
    </row>
    <row r="799" spans="1:8" ht="64.95" hidden="1" customHeight="1" x14ac:dyDescent="0.3">
      <c r="A799" s="148"/>
      <c r="B799" s="22"/>
      <c r="C799" s="171"/>
      <c r="D799" s="171"/>
      <c r="E799" s="171"/>
      <c r="F799" s="170"/>
      <c r="G799" s="35" t="e">
        <f>#REF!-#REF!</f>
        <v>#REF!</v>
      </c>
      <c r="H799" s="35"/>
    </row>
    <row r="800" spans="1:8" ht="67.2" hidden="1" customHeight="1" x14ac:dyDescent="0.3">
      <c r="A800" s="148"/>
      <c r="B800" s="22" t="s">
        <v>302</v>
      </c>
      <c r="C800" s="171"/>
      <c r="D800" s="171"/>
      <c r="E800" s="171"/>
      <c r="F800" s="11"/>
      <c r="G800" s="35" t="e">
        <f>#REF!-#REF!</f>
        <v>#REF!</v>
      </c>
      <c r="H800" s="35"/>
    </row>
    <row r="801" spans="1:14" hidden="1" x14ac:dyDescent="0.3">
      <c r="A801" s="148"/>
      <c r="B801" s="7"/>
      <c r="C801" s="171"/>
      <c r="D801" s="171"/>
      <c r="E801" s="84"/>
      <c r="F801" s="170"/>
      <c r="G801" s="35" t="e">
        <f>#REF!-#REF!</f>
        <v>#REF!</v>
      </c>
      <c r="H801" s="35"/>
    </row>
    <row r="802" spans="1:14" s="49" customFormat="1" ht="49.5" hidden="1" customHeight="1" x14ac:dyDescent="0.3">
      <c r="A802" s="148" t="s">
        <v>171</v>
      </c>
      <c r="B802" s="12" t="s">
        <v>185</v>
      </c>
      <c r="C802" s="101">
        <f>C803</f>
        <v>0</v>
      </c>
      <c r="D802" s="101">
        <f t="shared" ref="D802:E803" si="202">D803</f>
        <v>0</v>
      </c>
      <c r="E802" s="101">
        <f t="shared" si="202"/>
        <v>0</v>
      </c>
      <c r="F802" s="170"/>
      <c r="G802" s="35" t="e">
        <f>#REF!-#REF!</f>
        <v>#REF!</v>
      </c>
      <c r="H802" s="35"/>
      <c r="I802" s="48"/>
      <c r="J802" s="48"/>
      <c r="K802" s="48"/>
      <c r="L802" s="48"/>
      <c r="M802" s="48"/>
      <c r="N802" s="48"/>
    </row>
    <row r="803" spans="1:14" ht="31.2" hidden="1" x14ac:dyDescent="0.3">
      <c r="A803" s="148"/>
      <c r="B803" s="8" t="s">
        <v>139</v>
      </c>
      <c r="C803" s="171">
        <f>C804</f>
        <v>0</v>
      </c>
      <c r="D803" s="171">
        <f t="shared" si="202"/>
        <v>0</v>
      </c>
      <c r="E803" s="171">
        <f t="shared" si="202"/>
        <v>0</v>
      </c>
      <c r="F803" s="170"/>
      <c r="G803" s="35" t="e">
        <f>#REF!-#REF!</f>
        <v>#REF!</v>
      </c>
      <c r="H803" s="35"/>
    </row>
    <row r="804" spans="1:14" hidden="1" x14ac:dyDescent="0.3">
      <c r="A804" s="148"/>
      <c r="B804" s="7"/>
      <c r="C804" s="171"/>
      <c r="D804" s="171"/>
      <c r="E804" s="84"/>
      <c r="F804" s="11"/>
      <c r="G804" s="35" t="e">
        <f>#REF!-#REF!</f>
        <v>#REF!</v>
      </c>
      <c r="H804" s="35"/>
    </row>
    <row r="805" spans="1:14" ht="67.95" hidden="1" customHeight="1" x14ac:dyDescent="0.3">
      <c r="A805" s="148" t="s">
        <v>156</v>
      </c>
      <c r="B805" s="12" t="s">
        <v>245</v>
      </c>
      <c r="C805" s="101">
        <f>C806+C815</f>
        <v>0</v>
      </c>
      <c r="D805" s="101">
        <f t="shared" ref="D805:E805" si="203">D806+D815</f>
        <v>0</v>
      </c>
      <c r="E805" s="101">
        <f t="shared" si="203"/>
        <v>0</v>
      </c>
      <c r="F805" s="15"/>
      <c r="G805" s="35" t="e">
        <f>#REF!-#REF!</f>
        <v>#REF!</v>
      </c>
      <c r="H805" s="35"/>
    </row>
    <row r="806" spans="1:14" ht="63" hidden="1" customHeight="1" x14ac:dyDescent="0.3">
      <c r="A806" s="148" t="s">
        <v>157</v>
      </c>
      <c r="B806" s="12" t="s">
        <v>69</v>
      </c>
      <c r="C806" s="101">
        <f>C807</f>
        <v>0</v>
      </c>
      <c r="D806" s="101">
        <f t="shared" ref="D806:E806" si="204">D807</f>
        <v>0</v>
      </c>
      <c r="E806" s="101">
        <f t="shared" si="204"/>
        <v>0</v>
      </c>
      <c r="F806" s="15"/>
      <c r="G806" s="35" t="e">
        <f>#REF!-#REF!</f>
        <v>#REF!</v>
      </c>
      <c r="H806" s="35"/>
    </row>
    <row r="807" spans="1:14" ht="36.6" hidden="1" customHeight="1" x14ac:dyDescent="0.3">
      <c r="A807" s="148"/>
      <c r="B807" s="22" t="s">
        <v>261</v>
      </c>
      <c r="C807" s="84">
        <f>SUM(C808:C814)</f>
        <v>0</v>
      </c>
      <c r="D807" s="84">
        <f t="shared" ref="D807:E807" si="205">SUM(D808:D814)</f>
        <v>0</v>
      </c>
      <c r="E807" s="84">
        <f t="shared" si="205"/>
        <v>0</v>
      </c>
      <c r="F807" s="15"/>
      <c r="G807" s="35" t="e">
        <f>#REF!-#REF!</f>
        <v>#REF!</v>
      </c>
      <c r="H807" s="35"/>
    </row>
    <row r="808" spans="1:14" ht="67.95" hidden="1" customHeight="1" x14ac:dyDescent="0.3">
      <c r="A808" s="148"/>
      <c r="B808" s="22"/>
      <c r="C808" s="171"/>
      <c r="D808" s="171"/>
      <c r="E808" s="84"/>
      <c r="F808" s="15"/>
      <c r="G808" s="35" t="e">
        <f>#REF!-#REF!</f>
        <v>#REF!</v>
      </c>
      <c r="H808" s="35"/>
    </row>
    <row r="809" spans="1:14" hidden="1" x14ac:dyDescent="0.3">
      <c r="A809" s="148"/>
      <c r="B809" s="22"/>
      <c r="C809" s="171"/>
      <c r="D809" s="171"/>
      <c r="E809" s="84"/>
      <c r="F809" s="15"/>
      <c r="G809" s="35" t="e">
        <f>#REF!-#REF!</f>
        <v>#REF!</v>
      </c>
      <c r="H809" s="35"/>
    </row>
    <row r="810" spans="1:14" hidden="1" x14ac:dyDescent="0.3">
      <c r="A810" s="148"/>
      <c r="B810" s="22"/>
      <c r="C810" s="171"/>
      <c r="D810" s="171"/>
      <c r="E810" s="84"/>
      <c r="F810" s="170"/>
      <c r="G810" s="35" t="e">
        <f>#REF!-#REF!</f>
        <v>#REF!</v>
      </c>
      <c r="H810" s="35"/>
    </row>
    <row r="811" spans="1:14" hidden="1" x14ac:dyDescent="0.3">
      <c r="A811" s="148"/>
      <c r="B811" s="22"/>
      <c r="C811" s="171"/>
      <c r="D811" s="84"/>
      <c r="E811" s="84"/>
      <c r="F811" s="25"/>
      <c r="G811" s="35" t="e">
        <f>#REF!-#REF!</f>
        <v>#REF!</v>
      </c>
      <c r="H811" s="35"/>
    </row>
    <row r="812" spans="1:14" hidden="1" x14ac:dyDescent="0.3">
      <c r="A812" s="148"/>
      <c r="B812" s="22"/>
      <c r="C812" s="171"/>
      <c r="D812" s="84"/>
      <c r="E812" s="84"/>
      <c r="F812" s="25"/>
      <c r="G812" s="35" t="e">
        <f>#REF!-#REF!</f>
        <v>#REF!</v>
      </c>
      <c r="H812" s="35"/>
    </row>
    <row r="813" spans="1:14" hidden="1" x14ac:dyDescent="0.3">
      <c r="A813" s="148"/>
      <c r="B813" s="22"/>
      <c r="C813" s="171"/>
      <c r="D813" s="84"/>
      <c r="E813" s="84"/>
      <c r="F813" s="25"/>
      <c r="G813" s="35" t="e">
        <f>#REF!-#REF!</f>
        <v>#REF!</v>
      </c>
      <c r="H813" s="35"/>
    </row>
    <row r="814" spans="1:14" hidden="1" x14ac:dyDescent="0.3">
      <c r="A814" s="148"/>
      <c r="B814" s="22"/>
      <c r="C814" s="171"/>
      <c r="D814" s="84"/>
      <c r="E814" s="84"/>
      <c r="F814" s="25"/>
      <c r="G814" s="35" t="e">
        <f>#REF!-#REF!</f>
        <v>#REF!</v>
      </c>
      <c r="H814" s="35"/>
    </row>
    <row r="815" spans="1:14" ht="62.4" hidden="1" x14ac:dyDescent="0.3">
      <c r="A815" s="148" t="s">
        <v>157</v>
      </c>
      <c r="B815" s="12" t="s">
        <v>69</v>
      </c>
      <c r="C815" s="101">
        <f>C816</f>
        <v>0</v>
      </c>
      <c r="D815" s="101">
        <f t="shared" ref="D815:E815" si="206">D816</f>
        <v>0</v>
      </c>
      <c r="E815" s="101">
        <f t="shared" si="206"/>
        <v>0</v>
      </c>
      <c r="F815" s="15"/>
      <c r="G815" s="35" t="e">
        <f>#REF!-#REF!</f>
        <v>#REF!</v>
      </c>
      <c r="H815" s="35"/>
    </row>
    <row r="816" spans="1:14" ht="31.2" hidden="1" x14ac:dyDescent="0.3">
      <c r="A816" s="148"/>
      <c r="B816" s="22" t="s">
        <v>261</v>
      </c>
      <c r="C816" s="84">
        <f>SUM(C817:C818)</f>
        <v>0</v>
      </c>
      <c r="D816" s="84">
        <f t="shared" ref="D816:E816" si="207">SUM(D817:D818)</f>
        <v>0</v>
      </c>
      <c r="E816" s="84">
        <f t="shared" si="207"/>
        <v>0</v>
      </c>
      <c r="F816" s="15"/>
      <c r="G816" s="35" t="e">
        <f>#REF!-#REF!</f>
        <v>#REF!</v>
      </c>
      <c r="H816" s="35"/>
    </row>
    <row r="817" spans="1:8" hidden="1" x14ac:dyDescent="0.3">
      <c r="A817" s="148"/>
      <c r="B817" s="22"/>
      <c r="C817" s="171"/>
      <c r="D817" s="171"/>
      <c r="E817" s="84"/>
      <c r="F817" s="15"/>
      <c r="G817" s="35" t="e">
        <f>#REF!-#REF!</f>
        <v>#REF!</v>
      </c>
      <c r="H817" s="35"/>
    </row>
    <row r="818" spans="1:8" hidden="1" x14ac:dyDescent="0.3">
      <c r="A818" s="148"/>
      <c r="B818" s="22"/>
      <c r="C818" s="171"/>
      <c r="D818" s="84"/>
      <c r="E818" s="84"/>
      <c r="F818" s="15"/>
      <c r="G818" s="35" t="e">
        <f>#REF!-#REF!</f>
        <v>#REF!</v>
      </c>
      <c r="H818" s="35"/>
    </row>
    <row r="819" spans="1:8" ht="63.75" hidden="1" customHeight="1" x14ac:dyDescent="0.3">
      <c r="A819" s="148" t="s">
        <v>158</v>
      </c>
      <c r="B819" s="12" t="s">
        <v>159</v>
      </c>
      <c r="C819" s="101">
        <f>C820</f>
        <v>0</v>
      </c>
      <c r="D819" s="101">
        <f t="shared" ref="D819:D820" si="208">D820</f>
        <v>0</v>
      </c>
      <c r="E819" s="101">
        <f>E820</f>
        <v>0</v>
      </c>
      <c r="F819" s="170"/>
      <c r="G819" s="35" t="e">
        <f>#REF!-#REF!</f>
        <v>#REF!</v>
      </c>
      <c r="H819" s="35"/>
    </row>
    <row r="820" spans="1:8" ht="51.6" hidden="1" customHeight="1" x14ac:dyDescent="0.3">
      <c r="A820" s="148" t="s">
        <v>160</v>
      </c>
      <c r="B820" s="12" t="s">
        <v>63</v>
      </c>
      <c r="C820" s="101">
        <f>C821</f>
        <v>0</v>
      </c>
      <c r="D820" s="101">
        <f t="shared" si="208"/>
        <v>0</v>
      </c>
      <c r="E820" s="101">
        <f>E821</f>
        <v>0</v>
      </c>
      <c r="F820" s="170"/>
      <c r="G820" s="35" t="e">
        <f>#REF!-#REF!</f>
        <v>#REF!</v>
      </c>
      <c r="H820" s="35"/>
    </row>
    <row r="821" spans="1:8" ht="31.2" hidden="1" x14ac:dyDescent="0.3">
      <c r="A821" s="148"/>
      <c r="B821" s="8" t="s">
        <v>55</v>
      </c>
      <c r="C821" s="84">
        <f>SUM(C822:C824)</f>
        <v>0</v>
      </c>
      <c r="D821" s="84">
        <f t="shared" ref="D821" si="209">SUM(D822:D824)</f>
        <v>0</v>
      </c>
      <c r="E821" s="84">
        <f>SUM(E822:E824)</f>
        <v>0</v>
      </c>
      <c r="F821" s="170"/>
      <c r="G821" s="35" t="e">
        <f>#REF!-#REF!</f>
        <v>#REF!</v>
      </c>
      <c r="H821" s="35"/>
    </row>
    <row r="822" spans="1:8" ht="67.2" hidden="1" customHeight="1" x14ac:dyDescent="0.3">
      <c r="A822" s="148"/>
      <c r="B822" s="7"/>
      <c r="C822" s="171"/>
      <c r="D822" s="171"/>
      <c r="E822" s="84"/>
      <c r="F822" s="170"/>
      <c r="G822" s="35" t="e">
        <f>#REF!-#REF!</f>
        <v>#REF!</v>
      </c>
      <c r="H822" s="35"/>
    </row>
    <row r="823" spans="1:8" hidden="1" x14ac:dyDescent="0.3">
      <c r="A823" s="148"/>
      <c r="B823" s="7"/>
      <c r="C823" s="171"/>
      <c r="D823" s="171"/>
      <c r="E823" s="84"/>
      <c r="F823" s="170"/>
      <c r="G823" s="35" t="e">
        <f>#REF!-#REF!</f>
        <v>#REF!</v>
      </c>
      <c r="H823" s="35"/>
    </row>
    <row r="824" spans="1:8" hidden="1" x14ac:dyDescent="0.3">
      <c r="A824" s="148"/>
      <c r="B824" s="7"/>
      <c r="C824" s="171"/>
      <c r="D824" s="171"/>
      <c r="E824" s="84"/>
      <c r="F824" s="170"/>
      <c r="G824" s="35" t="e">
        <f>#REF!-#REF!</f>
        <v>#REF!</v>
      </c>
      <c r="H824" s="35"/>
    </row>
    <row r="825" spans="1:8" ht="94.95" customHeight="1" x14ac:dyDescent="0.3">
      <c r="A825" s="148" t="s">
        <v>7</v>
      </c>
      <c r="B825" s="36" t="s">
        <v>8</v>
      </c>
      <c r="C825" s="101">
        <f>C826+C830+C833+C836</f>
        <v>0</v>
      </c>
      <c r="D825" s="101">
        <f t="shared" ref="D825:E825" si="210">D826+D830+D833+D836</f>
        <v>6081241</v>
      </c>
      <c r="E825" s="101">
        <f t="shared" si="210"/>
        <v>627834309</v>
      </c>
      <c r="F825" s="170"/>
      <c r="G825" s="35" t="e">
        <f>#REF!-#REF!</f>
        <v>#REF!</v>
      </c>
      <c r="H825" s="35"/>
    </row>
    <row r="826" spans="1:8" ht="49.95" customHeight="1" x14ac:dyDescent="0.3">
      <c r="A826" s="148" t="s">
        <v>133</v>
      </c>
      <c r="B826" s="10" t="s">
        <v>132</v>
      </c>
      <c r="C826" s="101">
        <f>C827</f>
        <v>0</v>
      </c>
      <c r="D826" s="101">
        <f t="shared" ref="D826:E826" si="211">D827</f>
        <v>6081241</v>
      </c>
      <c r="E826" s="101">
        <f t="shared" si="211"/>
        <v>0</v>
      </c>
      <c r="F826" s="170"/>
      <c r="G826" s="35" t="e">
        <f>#REF!-#REF!</f>
        <v>#REF!</v>
      </c>
      <c r="H826" s="35"/>
    </row>
    <row r="827" spans="1:8" x14ac:dyDescent="0.3">
      <c r="A827" s="148"/>
      <c r="B827" s="38" t="s">
        <v>22</v>
      </c>
      <c r="C827" s="84">
        <f>C828+C829</f>
        <v>0</v>
      </c>
      <c r="D827" s="84">
        <f t="shared" ref="D827:E827" si="212">D828+D829</f>
        <v>6081241</v>
      </c>
      <c r="E827" s="84">
        <f t="shared" si="212"/>
        <v>0</v>
      </c>
      <c r="F827" s="170"/>
      <c r="G827" s="35" t="e">
        <f>#REF!-#REF!</f>
        <v>#REF!</v>
      </c>
      <c r="H827" s="35"/>
    </row>
    <row r="828" spans="1:8" ht="46.8" x14ac:dyDescent="0.3">
      <c r="A828" s="148"/>
      <c r="B828" s="66" t="s">
        <v>394</v>
      </c>
      <c r="C828" s="84"/>
      <c r="D828" s="171">
        <f>5440239+2</f>
        <v>5440241</v>
      </c>
      <c r="E828" s="171"/>
      <c r="F828" s="170" t="s">
        <v>399</v>
      </c>
      <c r="G828" s="35" t="e">
        <f>#REF!-#REF!</f>
        <v>#REF!</v>
      </c>
      <c r="H828" s="35"/>
    </row>
    <row r="829" spans="1:8" x14ac:dyDescent="0.3">
      <c r="A829" s="148"/>
      <c r="B829" s="38"/>
      <c r="C829" s="101"/>
      <c r="D829" s="171">
        <v>641000</v>
      </c>
      <c r="E829" s="171"/>
      <c r="F829" s="170" t="s">
        <v>383</v>
      </c>
      <c r="G829" s="35" t="e">
        <f>#REF!-#REF!</f>
        <v>#REF!</v>
      </c>
      <c r="H829" s="35"/>
    </row>
    <row r="830" spans="1:8" ht="93.6" hidden="1" x14ac:dyDescent="0.3">
      <c r="A830" s="148" t="s">
        <v>62</v>
      </c>
      <c r="B830" s="36" t="s">
        <v>168</v>
      </c>
      <c r="C830" s="101">
        <f>C831</f>
        <v>0</v>
      </c>
      <c r="D830" s="101">
        <f t="shared" ref="D830:E831" si="213">D831</f>
        <v>0</v>
      </c>
      <c r="E830" s="101">
        <f t="shared" si="213"/>
        <v>0</v>
      </c>
      <c r="F830" s="170"/>
      <c r="G830" s="35" t="e">
        <f>#REF!-#REF!</f>
        <v>#REF!</v>
      </c>
      <c r="H830" s="35"/>
    </row>
    <row r="831" spans="1:8" hidden="1" x14ac:dyDescent="0.3">
      <c r="A831" s="148"/>
      <c r="B831" s="38" t="s">
        <v>22</v>
      </c>
      <c r="C831" s="84">
        <f>C832</f>
        <v>0</v>
      </c>
      <c r="D831" s="84">
        <f t="shared" si="213"/>
        <v>0</v>
      </c>
      <c r="E831" s="84">
        <f t="shared" si="213"/>
        <v>0</v>
      </c>
      <c r="F831" s="170"/>
      <c r="G831" s="35" t="e">
        <f>#REF!-#REF!</f>
        <v>#REF!</v>
      </c>
      <c r="H831" s="35"/>
    </row>
    <row r="832" spans="1:8" hidden="1" x14ac:dyDescent="0.3">
      <c r="A832" s="148"/>
      <c r="B832" s="99"/>
      <c r="C832" s="84"/>
      <c r="D832" s="171"/>
      <c r="E832" s="171"/>
      <c r="F832" s="170"/>
      <c r="G832" s="35" t="e">
        <f>#REF!-#REF!</f>
        <v>#REF!</v>
      </c>
      <c r="H832" s="35"/>
    </row>
    <row r="833" spans="1:14" ht="47.25" customHeight="1" x14ac:dyDescent="0.3">
      <c r="A833" s="148" t="s">
        <v>113</v>
      </c>
      <c r="B833" s="36" t="s">
        <v>169</v>
      </c>
      <c r="C833" s="101">
        <f>C834</f>
        <v>0</v>
      </c>
      <c r="D833" s="101">
        <f t="shared" ref="D833:E834" si="214">D834</f>
        <v>0</v>
      </c>
      <c r="E833" s="101">
        <f t="shared" si="214"/>
        <v>627724000</v>
      </c>
      <c r="F833" s="170"/>
      <c r="G833" s="35" t="e">
        <f>#REF!-#REF!</f>
        <v>#REF!</v>
      </c>
      <c r="H833" s="35"/>
    </row>
    <row r="834" spans="1:14" ht="30.75" customHeight="1" x14ac:dyDescent="0.3">
      <c r="A834" s="148"/>
      <c r="B834" s="38" t="s">
        <v>22</v>
      </c>
      <c r="C834" s="84">
        <f>C835</f>
        <v>0</v>
      </c>
      <c r="D834" s="84">
        <f t="shared" si="214"/>
        <v>0</v>
      </c>
      <c r="E834" s="84">
        <f t="shared" si="214"/>
        <v>627724000</v>
      </c>
      <c r="F834" s="170"/>
      <c r="G834" s="35" t="e">
        <f>#REF!-#REF!</f>
        <v>#REF!</v>
      </c>
      <c r="H834" s="35"/>
    </row>
    <row r="835" spans="1:14" ht="69.599999999999994" customHeight="1" x14ac:dyDescent="0.3">
      <c r="A835" s="154"/>
      <c r="B835" s="14"/>
      <c r="C835" s="171"/>
      <c r="D835" s="171"/>
      <c r="E835" s="171">
        <v>627724000</v>
      </c>
      <c r="F835" s="170" t="s">
        <v>384</v>
      </c>
      <c r="G835" s="35" t="e">
        <f>#REF!-#REF!</f>
        <v>#REF!</v>
      </c>
      <c r="H835" s="35"/>
    </row>
    <row r="836" spans="1:14" s="49" customFormat="1" ht="48.75" customHeight="1" x14ac:dyDescent="0.3">
      <c r="A836" s="148" t="s">
        <v>142</v>
      </c>
      <c r="B836" s="36" t="s">
        <v>170</v>
      </c>
      <c r="C836" s="101">
        <f>C837+C840</f>
        <v>0</v>
      </c>
      <c r="D836" s="101">
        <f t="shared" ref="D836:E836" si="215">D837+D840</f>
        <v>0</v>
      </c>
      <c r="E836" s="101">
        <f t="shared" si="215"/>
        <v>110309</v>
      </c>
      <c r="F836" s="15"/>
      <c r="G836" s="35" t="e">
        <f>#REF!-#REF!</f>
        <v>#REF!</v>
      </c>
      <c r="H836" s="35"/>
      <c r="I836" s="48"/>
      <c r="J836" s="48"/>
      <c r="K836" s="48"/>
      <c r="L836" s="48"/>
      <c r="M836" s="48"/>
      <c r="N836" s="48"/>
    </row>
    <row r="837" spans="1:14" s="45" customFormat="1" ht="16.2" hidden="1" x14ac:dyDescent="0.35">
      <c r="A837" s="149"/>
      <c r="B837" s="38" t="s">
        <v>22</v>
      </c>
      <c r="C837" s="84">
        <f>C838+C839</f>
        <v>0</v>
      </c>
      <c r="D837" s="84">
        <f t="shared" ref="D837:E837" si="216">D838+D839</f>
        <v>0</v>
      </c>
      <c r="E837" s="84">
        <f t="shared" si="216"/>
        <v>0</v>
      </c>
      <c r="F837" s="100"/>
      <c r="G837" s="35" t="e">
        <f>#REF!-#REF!</f>
        <v>#REF!</v>
      </c>
      <c r="H837" s="35"/>
      <c r="I837" s="44"/>
      <c r="J837" s="44"/>
      <c r="K837" s="44"/>
      <c r="L837" s="44"/>
      <c r="M837" s="44"/>
      <c r="N837" s="44"/>
    </row>
    <row r="838" spans="1:14" hidden="1" x14ac:dyDescent="0.3">
      <c r="A838" s="148"/>
      <c r="B838" s="38"/>
      <c r="C838" s="101"/>
      <c r="D838" s="101"/>
      <c r="E838" s="171"/>
      <c r="F838" s="170"/>
      <c r="G838" s="35" t="e">
        <f>#REF!-#REF!</f>
        <v>#REF!</v>
      </c>
      <c r="H838" s="35"/>
    </row>
    <row r="839" spans="1:14" hidden="1" x14ac:dyDescent="0.3">
      <c r="A839" s="148"/>
      <c r="B839" s="38"/>
      <c r="C839" s="101"/>
      <c r="D839" s="101"/>
      <c r="E839" s="171"/>
      <c r="F839" s="170"/>
      <c r="G839" s="35" t="e">
        <f>#REF!-#REF!</f>
        <v>#REF!</v>
      </c>
      <c r="H839" s="35"/>
    </row>
    <row r="840" spans="1:14" ht="31.2" x14ac:dyDescent="0.3">
      <c r="A840" s="148"/>
      <c r="B840" s="38" t="s">
        <v>37</v>
      </c>
      <c r="C840" s="84">
        <f>C841+C842</f>
        <v>0</v>
      </c>
      <c r="D840" s="84">
        <f t="shared" ref="D840:E840" si="217">D841+D842</f>
        <v>0</v>
      </c>
      <c r="E840" s="84">
        <f t="shared" si="217"/>
        <v>110309</v>
      </c>
      <c r="F840" s="170"/>
      <c r="G840" s="35" t="e">
        <f>#REF!-#REF!</f>
        <v>#REF!</v>
      </c>
      <c r="H840" s="35"/>
    </row>
    <row r="841" spans="1:14" ht="49.95" customHeight="1" x14ac:dyDescent="0.3">
      <c r="A841" s="148"/>
      <c r="B841" s="38"/>
      <c r="C841" s="101"/>
      <c r="D841" s="101"/>
      <c r="E841" s="171">
        <v>110309</v>
      </c>
      <c r="F841" s="170" t="s">
        <v>385</v>
      </c>
      <c r="G841" s="35" t="e">
        <f>#REF!-#REF!</f>
        <v>#REF!</v>
      </c>
      <c r="H841" s="35"/>
    </row>
    <row r="842" spans="1:14" hidden="1" x14ac:dyDescent="0.3">
      <c r="A842" s="148"/>
      <c r="B842" s="38"/>
      <c r="C842" s="101"/>
      <c r="D842" s="101"/>
      <c r="E842" s="171"/>
      <c r="F842" s="170"/>
      <c r="G842" s="35" t="e">
        <f>#REF!-#REF!</f>
        <v>#REF!</v>
      </c>
      <c r="H842" s="35"/>
    </row>
    <row r="843" spans="1:14" ht="66" customHeight="1" x14ac:dyDescent="0.3">
      <c r="A843" s="148" t="s">
        <v>42</v>
      </c>
      <c r="B843" s="10" t="s">
        <v>41</v>
      </c>
      <c r="C843" s="101">
        <f>C844+C848+C854</f>
        <v>0</v>
      </c>
      <c r="D843" s="101">
        <f t="shared" ref="D843:E843" si="218">D844+D848+D854</f>
        <v>95000</v>
      </c>
      <c r="E843" s="101">
        <f t="shared" si="218"/>
        <v>0</v>
      </c>
      <c r="F843" s="15"/>
      <c r="G843" s="35" t="e">
        <f>#REF!-#REF!</f>
        <v>#REF!</v>
      </c>
      <c r="H843" s="35"/>
    </row>
    <row r="844" spans="1:14" ht="46.8" hidden="1" x14ac:dyDescent="0.3">
      <c r="A844" s="148" t="s">
        <v>43</v>
      </c>
      <c r="B844" s="62" t="s">
        <v>246</v>
      </c>
      <c r="C844" s="101">
        <f>C845</f>
        <v>0</v>
      </c>
      <c r="D844" s="101">
        <f t="shared" ref="D844" si="219">D845</f>
        <v>0</v>
      </c>
      <c r="E844" s="101">
        <f>E845</f>
        <v>0</v>
      </c>
      <c r="F844" s="15"/>
      <c r="G844" s="35" t="e">
        <f>#REF!-#REF!</f>
        <v>#REF!</v>
      </c>
      <c r="H844" s="35"/>
    </row>
    <row r="845" spans="1:14" hidden="1" x14ac:dyDescent="0.3">
      <c r="A845" s="148"/>
      <c r="B845" s="72" t="s">
        <v>20</v>
      </c>
      <c r="C845" s="84">
        <f>C846+C847</f>
        <v>0</v>
      </c>
      <c r="D845" s="84">
        <f t="shared" ref="D845:E845" si="220">D846+D847</f>
        <v>0</v>
      </c>
      <c r="E845" s="84">
        <f t="shared" si="220"/>
        <v>0</v>
      </c>
      <c r="F845" s="15"/>
      <c r="G845" s="35" t="e">
        <f>#REF!-#REF!</f>
        <v>#REF!</v>
      </c>
      <c r="H845" s="35"/>
    </row>
    <row r="846" spans="1:14" hidden="1" x14ac:dyDescent="0.3">
      <c r="A846" s="148"/>
      <c r="B846" s="72"/>
      <c r="C846" s="84"/>
      <c r="D846" s="171"/>
      <c r="E846" s="84"/>
      <c r="F846" s="170"/>
      <c r="G846" s="35" t="e">
        <f>#REF!-#REF!</f>
        <v>#REF!</v>
      </c>
      <c r="H846" s="35"/>
    </row>
    <row r="847" spans="1:14" hidden="1" x14ac:dyDescent="0.3">
      <c r="A847" s="148"/>
      <c r="B847" s="22"/>
      <c r="C847" s="171"/>
      <c r="D847" s="171"/>
      <c r="E847" s="171"/>
      <c r="F847" s="170"/>
      <c r="G847" s="35" t="e">
        <f>#REF!-#REF!</f>
        <v>#REF!</v>
      </c>
      <c r="H847" s="35"/>
    </row>
    <row r="848" spans="1:14" ht="48.75" hidden="1" customHeight="1" x14ac:dyDescent="0.3">
      <c r="A848" s="148" t="s">
        <v>50</v>
      </c>
      <c r="B848" s="83" t="s">
        <v>247</v>
      </c>
      <c r="C848" s="101">
        <f>C849+C852</f>
        <v>0</v>
      </c>
      <c r="D848" s="101">
        <f t="shared" ref="D848:E848" si="221">D849+D852</f>
        <v>0</v>
      </c>
      <c r="E848" s="101">
        <f t="shared" si="221"/>
        <v>0</v>
      </c>
      <c r="F848" s="15"/>
      <c r="G848" s="35" t="e">
        <f>#REF!-#REF!</f>
        <v>#REF!</v>
      </c>
      <c r="H848" s="35"/>
    </row>
    <row r="849" spans="1:8" hidden="1" x14ac:dyDescent="0.3">
      <c r="A849" s="148"/>
      <c r="B849" s="72" t="s">
        <v>20</v>
      </c>
      <c r="C849" s="84">
        <f>C850+C851</f>
        <v>0</v>
      </c>
      <c r="D849" s="84">
        <f t="shared" ref="D849:E849" si="222">D850+D851</f>
        <v>0</v>
      </c>
      <c r="E849" s="84">
        <f t="shared" si="222"/>
        <v>0</v>
      </c>
      <c r="F849" s="15"/>
      <c r="G849" s="35" t="e">
        <f>#REF!-#REF!</f>
        <v>#REF!</v>
      </c>
      <c r="H849" s="35"/>
    </row>
    <row r="850" spans="1:8" hidden="1" x14ac:dyDescent="0.3">
      <c r="A850" s="148"/>
      <c r="B850" s="14"/>
      <c r="C850" s="84"/>
      <c r="D850" s="84"/>
      <c r="E850" s="84"/>
      <c r="F850" s="170"/>
      <c r="G850" s="35" t="e">
        <f>#REF!-#REF!</f>
        <v>#REF!</v>
      </c>
      <c r="H850" s="35"/>
    </row>
    <row r="851" spans="1:8" hidden="1" x14ac:dyDescent="0.3">
      <c r="A851" s="148"/>
      <c r="B851" s="64"/>
      <c r="C851" s="171"/>
      <c r="D851" s="171"/>
      <c r="E851" s="171"/>
      <c r="F851" s="170"/>
      <c r="G851" s="35" t="e">
        <f>#REF!-#REF!</f>
        <v>#REF!</v>
      </c>
      <c r="H851" s="35"/>
    </row>
    <row r="852" spans="1:8" ht="31.2" hidden="1" x14ac:dyDescent="0.3">
      <c r="A852" s="148"/>
      <c r="B852" s="56" t="s">
        <v>37</v>
      </c>
      <c r="C852" s="84">
        <f>C853</f>
        <v>0</v>
      </c>
      <c r="D852" s="84">
        <f t="shared" ref="D852" si="223">D853</f>
        <v>0</v>
      </c>
      <c r="E852" s="84">
        <f>E853</f>
        <v>0</v>
      </c>
      <c r="F852" s="15"/>
      <c r="G852" s="35" t="e">
        <f>#REF!-#REF!</f>
        <v>#REF!</v>
      </c>
      <c r="H852" s="35"/>
    </row>
    <row r="853" spans="1:8" hidden="1" x14ac:dyDescent="0.3">
      <c r="A853" s="148"/>
      <c r="B853" s="56"/>
      <c r="C853" s="101"/>
      <c r="D853" s="101"/>
      <c r="E853" s="101"/>
      <c r="F853" s="15"/>
      <c r="G853" s="35" t="e">
        <f>#REF!-#REF!</f>
        <v>#REF!</v>
      </c>
      <c r="H853" s="35"/>
    </row>
    <row r="854" spans="1:8" ht="63.6" customHeight="1" x14ac:dyDescent="0.3">
      <c r="A854" s="148" t="s">
        <v>112</v>
      </c>
      <c r="B854" s="62" t="s">
        <v>248</v>
      </c>
      <c r="C854" s="101">
        <f>C855+C857+C859+C861+C863+C865+C867+C869+C872+C876+C878+C880+C882+C884+C886+C888+C890+C892+C894+C896+C898+C900+C902</f>
        <v>0</v>
      </c>
      <c r="D854" s="101">
        <f t="shared" ref="D854:E854" si="224">D855+D857+D859+D861+D863+D865+D867+D869+D872+D876+D878+D880+D882+D884+D886+D888+D890+D892+D894+D896+D898+D900+D902</f>
        <v>95000</v>
      </c>
      <c r="E854" s="101">
        <f t="shared" si="224"/>
        <v>0</v>
      </c>
      <c r="F854" s="15"/>
      <c r="G854" s="35" t="e">
        <f>#REF!-#REF!</f>
        <v>#REF!</v>
      </c>
      <c r="H854" s="35"/>
    </row>
    <row r="855" spans="1:8" ht="31.2" hidden="1" x14ac:dyDescent="0.3">
      <c r="A855" s="148"/>
      <c r="B855" s="38" t="s">
        <v>265</v>
      </c>
      <c r="C855" s="84">
        <f>C856</f>
        <v>0</v>
      </c>
      <c r="D855" s="84">
        <f t="shared" ref="D855:E855" si="225">D856</f>
        <v>0</v>
      </c>
      <c r="E855" s="84">
        <f t="shared" si="225"/>
        <v>0</v>
      </c>
      <c r="F855" s="15"/>
      <c r="G855" s="35" t="e">
        <f>#REF!-#REF!</f>
        <v>#REF!</v>
      </c>
      <c r="H855" s="35"/>
    </row>
    <row r="856" spans="1:8" hidden="1" x14ac:dyDescent="0.3">
      <c r="A856" s="148"/>
      <c r="B856" s="83"/>
      <c r="C856" s="101"/>
      <c r="D856" s="84"/>
      <c r="E856" s="84"/>
      <c r="F856" s="170"/>
      <c r="G856" s="35" t="e">
        <f>#REF!-#REF!</f>
        <v>#REF!</v>
      </c>
      <c r="H856" s="35"/>
    </row>
    <row r="857" spans="1:8" hidden="1" x14ac:dyDescent="0.3">
      <c r="A857" s="148"/>
      <c r="B857" s="38" t="s">
        <v>2</v>
      </c>
      <c r="C857" s="84">
        <f>C858</f>
        <v>0</v>
      </c>
      <c r="D857" s="84">
        <f t="shared" ref="D857:E857" si="226">D858</f>
        <v>0</v>
      </c>
      <c r="E857" s="84">
        <f t="shared" si="226"/>
        <v>0</v>
      </c>
      <c r="F857" s="170"/>
      <c r="G857" s="35" t="e">
        <f>#REF!-#REF!</f>
        <v>#REF!</v>
      </c>
      <c r="H857" s="35"/>
    </row>
    <row r="858" spans="1:8" hidden="1" x14ac:dyDescent="0.3">
      <c r="A858" s="148"/>
      <c r="B858" s="14"/>
      <c r="C858" s="171"/>
      <c r="D858" s="171"/>
      <c r="E858" s="171"/>
      <c r="F858" s="170"/>
      <c r="G858" s="35" t="e">
        <f>#REF!-#REF!</f>
        <v>#REF!</v>
      </c>
      <c r="H858" s="35"/>
    </row>
    <row r="859" spans="1:8" hidden="1" x14ac:dyDescent="0.3">
      <c r="A859" s="148"/>
      <c r="B859" s="38" t="s">
        <v>28</v>
      </c>
      <c r="C859" s="84">
        <f>C860</f>
        <v>0</v>
      </c>
      <c r="D859" s="84">
        <f t="shared" ref="D859:E859" si="227">D860</f>
        <v>0</v>
      </c>
      <c r="E859" s="84">
        <f t="shared" si="227"/>
        <v>0</v>
      </c>
      <c r="F859" s="15"/>
      <c r="G859" s="35" t="e">
        <f>#REF!-#REF!</f>
        <v>#REF!</v>
      </c>
      <c r="H859" s="35"/>
    </row>
    <row r="860" spans="1:8" hidden="1" x14ac:dyDescent="0.3">
      <c r="A860" s="148"/>
      <c r="B860" s="62"/>
      <c r="C860" s="101"/>
      <c r="D860" s="84"/>
      <c r="E860" s="84"/>
      <c r="F860" s="170"/>
      <c r="G860" s="35" t="e">
        <f>#REF!-#REF!</f>
        <v>#REF!</v>
      </c>
      <c r="H860" s="35"/>
    </row>
    <row r="861" spans="1:8" ht="46.8" hidden="1" x14ac:dyDescent="0.3">
      <c r="A861" s="148"/>
      <c r="B861" s="38" t="s">
        <v>54</v>
      </c>
      <c r="C861" s="84">
        <f>C862</f>
        <v>0</v>
      </c>
      <c r="D861" s="84">
        <f t="shared" ref="D861:E861" si="228">D862</f>
        <v>0</v>
      </c>
      <c r="E861" s="84">
        <f t="shared" si="228"/>
        <v>0</v>
      </c>
      <c r="F861" s="15"/>
      <c r="G861" s="35" t="e">
        <f>#REF!-#REF!</f>
        <v>#REF!</v>
      </c>
      <c r="H861" s="35"/>
    </row>
    <row r="862" spans="1:8" hidden="1" x14ac:dyDescent="0.3">
      <c r="A862" s="148"/>
      <c r="B862" s="62"/>
      <c r="C862" s="101"/>
      <c r="D862" s="171"/>
      <c r="E862" s="171"/>
      <c r="F862" s="170"/>
      <c r="G862" s="35" t="e">
        <f>#REF!-#REF!</f>
        <v>#REF!</v>
      </c>
      <c r="H862" s="35"/>
    </row>
    <row r="863" spans="1:8" hidden="1" x14ac:dyDescent="0.3">
      <c r="A863" s="148"/>
      <c r="B863" s="38" t="s">
        <v>22</v>
      </c>
      <c r="C863" s="84">
        <f>C864</f>
        <v>0</v>
      </c>
      <c r="D863" s="84">
        <f t="shared" ref="D863:E863" si="229">D864</f>
        <v>0</v>
      </c>
      <c r="E863" s="84">
        <f t="shared" si="229"/>
        <v>0</v>
      </c>
      <c r="F863" s="170"/>
      <c r="G863" s="35" t="e">
        <f>#REF!-#REF!</f>
        <v>#REF!</v>
      </c>
      <c r="H863" s="35"/>
    </row>
    <row r="864" spans="1:8" hidden="1" x14ac:dyDescent="0.3">
      <c r="A864" s="148"/>
      <c r="B864" s="62"/>
      <c r="C864" s="101"/>
      <c r="D864" s="84"/>
      <c r="E864" s="84"/>
      <c r="F864" s="170"/>
      <c r="G864" s="35" t="e">
        <f>#REF!-#REF!</f>
        <v>#REF!</v>
      </c>
      <c r="H864" s="35"/>
    </row>
    <row r="865" spans="1:8" ht="62.4" hidden="1" x14ac:dyDescent="0.3">
      <c r="A865" s="148"/>
      <c r="B865" s="38" t="s">
        <v>71</v>
      </c>
      <c r="C865" s="84">
        <f>C866</f>
        <v>0</v>
      </c>
      <c r="D865" s="84">
        <f t="shared" ref="D865:E865" si="230">D866</f>
        <v>0</v>
      </c>
      <c r="E865" s="84">
        <f t="shared" si="230"/>
        <v>0</v>
      </c>
      <c r="F865" s="170"/>
      <c r="G865" s="35" t="e">
        <f>#REF!-#REF!</f>
        <v>#REF!</v>
      </c>
      <c r="H865" s="35"/>
    </row>
    <row r="866" spans="1:8" hidden="1" x14ac:dyDescent="0.3">
      <c r="A866" s="148"/>
      <c r="B866" s="62"/>
      <c r="C866" s="101"/>
      <c r="D866" s="171"/>
      <c r="E866" s="171"/>
      <c r="F866" s="170"/>
      <c r="G866" s="35" t="e">
        <f>#REF!-#REF!</f>
        <v>#REF!</v>
      </c>
      <c r="H866" s="35"/>
    </row>
    <row r="867" spans="1:8" ht="46.8" hidden="1" x14ac:dyDescent="0.3">
      <c r="A867" s="148"/>
      <c r="B867" s="56" t="s">
        <v>30</v>
      </c>
      <c r="C867" s="84">
        <f>C868</f>
        <v>0</v>
      </c>
      <c r="D867" s="84">
        <f t="shared" ref="D867:E867" si="231">D868</f>
        <v>0</v>
      </c>
      <c r="E867" s="84">
        <f t="shared" si="231"/>
        <v>0</v>
      </c>
      <c r="F867" s="170"/>
      <c r="G867" s="35" t="e">
        <f>#REF!-#REF!</f>
        <v>#REF!</v>
      </c>
      <c r="H867" s="35"/>
    </row>
    <row r="868" spans="1:8" hidden="1" x14ac:dyDescent="0.3">
      <c r="A868" s="148"/>
      <c r="B868" s="56"/>
      <c r="C868" s="84"/>
      <c r="D868" s="84"/>
      <c r="E868" s="84"/>
      <c r="F868" s="170"/>
      <c r="G868" s="35" t="e">
        <f>#REF!-#REF!</f>
        <v>#REF!</v>
      </c>
      <c r="H868" s="35"/>
    </row>
    <row r="869" spans="1:8" ht="31.2" hidden="1" x14ac:dyDescent="0.3">
      <c r="A869" s="148"/>
      <c r="B869" s="56" t="s">
        <v>23</v>
      </c>
      <c r="C869" s="84">
        <f>SUM(C870:C871)</f>
        <v>0</v>
      </c>
      <c r="D869" s="84">
        <f t="shared" ref="D869:E869" si="232">SUM(D870:D871)</f>
        <v>0</v>
      </c>
      <c r="E869" s="84">
        <f t="shared" si="232"/>
        <v>0</v>
      </c>
      <c r="F869" s="170"/>
      <c r="G869" s="35" t="e">
        <f>#REF!-#REF!</f>
        <v>#REF!</v>
      </c>
      <c r="H869" s="35"/>
    </row>
    <row r="870" spans="1:8" hidden="1" x14ac:dyDescent="0.3">
      <c r="A870" s="148"/>
      <c r="B870" s="62"/>
      <c r="C870" s="101"/>
      <c r="D870" s="171"/>
      <c r="E870" s="171"/>
      <c r="F870" s="170"/>
      <c r="G870" s="35" t="e">
        <f>#REF!-#REF!</f>
        <v>#REF!</v>
      </c>
      <c r="H870" s="35"/>
    </row>
    <row r="871" spans="1:8" hidden="1" x14ac:dyDescent="0.3">
      <c r="A871" s="148"/>
      <c r="B871" s="62"/>
      <c r="C871" s="101"/>
      <c r="D871" s="84"/>
      <c r="E871" s="84"/>
      <c r="F871" s="15"/>
      <c r="G871" s="35" t="e">
        <f>#REF!-#REF!</f>
        <v>#REF!</v>
      </c>
      <c r="H871" s="35"/>
    </row>
    <row r="872" spans="1:8" hidden="1" x14ac:dyDescent="0.3">
      <c r="A872" s="148"/>
      <c r="B872" s="72" t="s">
        <v>20</v>
      </c>
      <c r="C872" s="84">
        <f>SUM(C873:C875)</f>
        <v>0</v>
      </c>
      <c r="D872" s="84">
        <f t="shared" ref="D872:E872" si="233">SUM(D873:D875)</f>
        <v>0</v>
      </c>
      <c r="E872" s="84">
        <f t="shared" si="233"/>
        <v>0</v>
      </c>
      <c r="F872" s="15"/>
      <c r="G872" s="35" t="e">
        <f>#REF!-#REF!</f>
        <v>#REF!</v>
      </c>
      <c r="H872" s="35"/>
    </row>
    <row r="873" spans="1:8" hidden="1" x14ac:dyDescent="0.3">
      <c r="A873" s="148"/>
      <c r="B873" s="172"/>
      <c r="C873" s="171"/>
      <c r="D873" s="171"/>
      <c r="E873" s="171"/>
      <c r="F873" s="170"/>
      <c r="G873" s="35" t="e">
        <f>#REF!-#REF!</f>
        <v>#REF!</v>
      </c>
      <c r="H873" s="35"/>
    </row>
    <row r="874" spans="1:8" hidden="1" x14ac:dyDescent="0.3">
      <c r="A874" s="148"/>
      <c r="B874" s="172"/>
      <c r="C874" s="171"/>
      <c r="D874" s="171"/>
      <c r="E874" s="171"/>
      <c r="F874" s="170"/>
      <c r="G874" s="35" t="e">
        <f>#REF!-#REF!</f>
        <v>#REF!</v>
      </c>
      <c r="H874" s="35"/>
    </row>
    <row r="875" spans="1:8" hidden="1" x14ac:dyDescent="0.3">
      <c r="A875" s="148"/>
      <c r="B875" s="172"/>
      <c r="C875" s="171"/>
      <c r="D875" s="171"/>
      <c r="E875" s="171"/>
      <c r="F875" s="170"/>
      <c r="G875" s="35" t="e">
        <f>#REF!-#REF!</f>
        <v>#REF!</v>
      </c>
      <c r="H875" s="35"/>
    </row>
    <row r="876" spans="1:8" ht="49.5" hidden="1" customHeight="1" x14ac:dyDescent="0.3">
      <c r="A876" s="148"/>
      <c r="B876" s="72" t="s">
        <v>72</v>
      </c>
      <c r="C876" s="84">
        <f>C877</f>
        <v>0</v>
      </c>
      <c r="D876" s="84">
        <f t="shared" ref="D876:E876" si="234">D877</f>
        <v>0</v>
      </c>
      <c r="E876" s="84">
        <f t="shared" si="234"/>
        <v>0</v>
      </c>
      <c r="F876" s="170"/>
      <c r="G876" s="35" t="e">
        <f>#REF!-#REF!</f>
        <v>#REF!</v>
      </c>
      <c r="H876" s="35"/>
    </row>
    <row r="877" spans="1:8" hidden="1" x14ac:dyDescent="0.3">
      <c r="A877" s="148"/>
      <c r="B877" s="172"/>
      <c r="C877" s="171"/>
      <c r="D877" s="171"/>
      <c r="E877" s="171"/>
      <c r="F877" s="170"/>
      <c r="G877" s="35" t="e">
        <f>#REF!-#REF!</f>
        <v>#REF!</v>
      </c>
      <c r="H877" s="35"/>
    </row>
    <row r="878" spans="1:8" hidden="1" x14ac:dyDescent="0.3">
      <c r="A878" s="148"/>
      <c r="B878" s="72" t="s">
        <v>52</v>
      </c>
      <c r="C878" s="84">
        <f>C879</f>
        <v>0</v>
      </c>
      <c r="D878" s="84">
        <f t="shared" ref="D878:E878" si="235">D879</f>
        <v>0</v>
      </c>
      <c r="E878" s="84">
        <f t="shared" si="235"/>
        <v>0</v>
      </c>
      <c r="F878" s="170"/>
      <c r="G878" s="35" t="e">
        <f>#REF!-#REF!</f>
        <v>#REF!</v>
      </c>
      <c r="H878" s="35"/>
    </row>
    <row r="879" spans="1:8" hidden="1" x14ac:dyDescent="0.3">
      <c r="A879" s="148"/>
      <c r="B879" s="172"/>
      <c r="C879" s="171"/>
      <c r="D879" s="171"/>
      <c r="E879" s="171"/>
      <c r="F879" s="170"/>
      <c r="G879" s="35" t="e">
        <f>#REF!-#REF!</f>
        <v>#REF!</v>
      </c>
      <c r="H879" s="35"/>
    </row>
    <row r="880" spans="1:8" ht="31.2" hidden="1" x14ac:dyDescent="0.3">
      <c r="A880" s="148"/>
      <c r="B880" s="72" t="s">
        <v>55</v>
      </c>
      <c r="C880" s="84">
        <f>C881</f>
        <v>0</v>
      </c>
      <c r="D880" s="84">
        <f t="shared" ref="D880:E880" si="236">D881</f>
        <v>0</v>
      </c>
      <c r="E880" s="84">
        <f t="shared" si="236"/>
        <v>0</v>
      </c>
      <c r="F880" s="170"/>
      <c r="G880" s="35" t="e">
        <f>#REF!-#REF!</f>
        <v>#REF!</v>
      </c>
      <c r="H880" s="35"/>
    </row>
    <row r="881" spans="1:8" hidden="1" x14ac:dyDescent="0.3">
      <c r="A881" s="154"/>
      <c r="B881" s="172"/>
      <c r="C881" s="171"/>
      <c r="D881" s="171"/>
      <c r="E881" s="171"/>
      <c r="F881" s="170"/>
      <c r="G881" s="35" t="e">
        <f>#REF!-#REF!</f>
        <v>#REF!</v>
      </c>
      <c r="H881" s="35"/>
    </row>
    <row r="882" spans="1:8" ht="36.6" customHeight="1" x14ac:dyDescent="0.3">
      <c r="A882" s="148"/>
      <c r="B882" s="72" t="s">
        <v>15</v>
      </c>
      <c r="C882" s="84">
        <f>C883</f>
        <v>0</v>
      </c>
      <c r="D882" s="84">
        <f t="shared" ref="D882:E882" si="237">D883</f>
        <v>95000</v>
      </c>
      <c r="E882" s="84">
        <f t="shared" si="237"/>
        <v>0</v>
      </c>
      <c r="F882" s="170"/>
      <c r="G882" s="35" t="e">
        <f>#REF!-#REF!</f>
        <v>#REF!</v>
      </c>
      <c r="H882" s="35"/>
    </row>
    <row r="883" spans="1:8" ht="34.950000000000003" customHeight="1" x14ac:dyDescent="0.3">
      <c r="A883" s="148"/>
      <c r="B883" s="172"/>
      <c r="C883" s="171"/>
      <c r="D883" s="84">
        <v>95000</v>
      </c>
      <c r="E883" s="84"/>
      <c r="F883" s="170" t="s">
        <v>386</v>
      </c>
      <c r="G883" s="35" t="e">
        <f>#REF!-#REF!</f>
        <v>#REF!</v>
      </c>
      <c r="H883" s="35"/>
    </row>
    <row r="884" spans="1:8" ht="31.2" hidden="1" x14ac:dyDescent="0.3">
      <c r="A884" s="148"/>
      <c r="B884" s="72" t="s">
        <v>56</v>
      </c>
      <c r="C884" s="84">
        <f>C885</f>
        <v>0</v>
      </c>
      <c r="D884" s="84">
        <f t="shared" ref="D884:E884" si="238">D885</f>
        <v>0</v>
      </c>
      <c r="E884" s="84">
        <f t="shared" si="238"/>
        <v>0</v>
      </c>
      <c r="F884" s="170"/>
      <c r="G884" s="35" t="e">
        <f>#REF!-#REF!</f>
        <v>#REF!</v>
      </c>
      <c r="H884" s="35"/>
    </row>
    <row r="885" spans="1:8" hidden="1" x14ac:dyDescent="0.3">
      <c r="A885" s="148"/>
      <c r="B885" s="172"/>
      <c r="C885" s="171"/>
      <c r="D885" s="171"/>
      <c r="E885" s="171"/>
      <c r="F885" s="170"/>
      <c r="G885" s="35" t="e">
        <f>#REF!-#REF!</f>
        <v>#REF!</v>
      </c>
      <c r="H885" s="35"/>
    </row>
    <row r="886" spans="1:8" ht="46.8" hidden="1" x14ac:dyDescent="0.3">
      <c r="A886" s="148"/>
      <c r="B886" s="72" t="s">
        <v>57</v>
      </c>
      <c r="C886" s="84">
        <f>C887</f>
        <v>0</v>
      </c>
      <c r="D886" s="84">
        <f t="shared" ref="D886:E886" si="239">D887</f>
        <v>0</v>
      </c>
      <c r="E886" s="84">
        <f t="shared" si="239"/>
        <v>0</v>
      </c>
      <c r="F886" s="170"/>
      <c r="G886" s="35" t="e">
        <f>#REF!-#REF!</f>
        <v>#REF!</v>
      </c>
      <c r="H886" s="35"/>
    </row>
    <row r="887" spans="1:8" hidden="1" x14ac:dyDescent="0.3">
      <c r="A887" s="148"/>
      <c r="B887" s="172"/>
      <c r="C887" s="171"/>
      <c r="D887" s="171"/>
      <c r="E887" s="171"/>
      <c r="F887" s="170"/>
      <c r="G887" s="35" t="e">
        <f>#REF!-#REF!</f>
        <v>#REF!</v>
      </c>
      <c r="H887" s="35"/>
    </row>
    <row r="888" spans="1:8" ht="31.2" hidden="1" x14ac:dyDescent="0.3">
      <c r="A888" s="148"/>
      <c r="B888" s="72" t="s">
        <v>37</v>
      </c>
      <c r="C888" s="84">
        <f>C889</f>
        <v>0</v>
      </c>
      <c r="D888" s="84">
        <f t="shared" ref="D888:E888" si="240">D889</f>
        <v>0</v>
      </c>
      <c r="E888" s="84">
        <f t="shared" si="240"/>
        <v>0</v>
      </c>
      <c r="F888" s="15"/>
      <c r="G888" s="35" t="e">
        <f>#REF!-#REF!</f>
        <v>#REF!</v>
      </c>
      <c r="H888" s="35"/>
    </row>
    <row r="889" spans="1:8" hidden="1" x14ac:dyDescent="0.3">
      <c r="A889" s="148"/>
      <c r="B889" s="172"/>
      <c r="C889" s="171"/>
      <c r="D889" s="171"/>
      <c r="E889" s="171"/>
      <c r="F889" s="170"/>
      <c r="G889" s="35" t="e">
        <f>#REF!-#REF!</f>
        <v>#REF!</v>
      </c>
      <c r="H889" s="35"/>
    </row>
    <row r="890" spans="1:8" ht="31.2" hidden="1" x14ac:dyDescent="0.3">
      <c r="A890" s="148"/>
      <c r="B890" s="72" t="s">
        <v>17</v>
      </c>
      <c r="C890" s="84">
        <f>C891</f>
        <v>0</v>
      </c>
      <c r="D890" s="84">
        <f t="shared" ref="D890:E890" si="241">D891</f>
        <v>0</v>
      </c>
      <c r="E890" s="84">
        <f t="shared" si="241"/>
        <v>0</v>
      </c>
      <c r="F890" s="170"/>
      <c r="G890" s="35" t="e">
        <f>#REF!-#REF!</f>
        <v>#REF!</v>
      </c>
      <c r="H890" s="35"/>
    </row>
    <row r="891" spans="1:8" hidden="1" x14ac:dyDescent="0.3">
      <c r="A891" s="148"/>
      <c r="B891" s="172"/>
      <c r="C891" s="171"/>
      <c r="D891" s="171"/>
      <c r="E891" s="171"/>
      <c r="F891" s="170"/>
      <c r="G891" s="35" t="e">
        <f>#REF!-#REF!</f>
        <v>#REF!</v>
      </c>
      <c r="H891" s="35"/>
    </row>
    <row r="892" spans="1:8" hidden="1" x14ac:dyDescent="0.3">
      <c r="A892" s="148"/>
      <c r="B892" s="72" t="s">
        <v>53</v>
      </c>
      <c r="C892" s="84">
        <f>C893</f>
        <v>0</v>
      </c>
      <c r="D892" s="84">
        <f t="shared" ref="D892:E892" si="242">D893</f>
        <v>0</v>
      </c>
      <c r="E892" s="84">
        <f t="shared" si="242"/>
        <v>0</v>
      </c>
      <c r="F892" s="170"/>
      <c r="G892" s="35" t="e">
        <f>#REF!-#REF!</f>
        <v>#REF!</v>
      </c>
      <c r="H892" s="35"/>
    </row>
    <row r="893" spans="1:8" hidden="1" x14ac:dyDescent="0.3">
      <c r="A893" s="148"/>
      <c r="B893" s="172"/>
      <c r="C893" s="171"/>
      <c r="D893" s="84"/>
      <c r="E893" s="84"/>
      <c r="F893" s="170"/>
      <c r="G893" s="35" t="e">
        <f>#REF!-#REF!</f>
        <v>#REF!</v>
      </c>
      <c r="H893" s="35"/>
    </row>
    <row r="894" spans="1:8" ht="31.2" hidden="1" x14ac:dyDescent="0.3">
      <c r="A894" s="148"/>
      <c r="B894" s="38" t="s">
        <v>186</v>
      </c>
      <c r="C894" s="84">
        <f>C895</f>
        <v>0</v>
      </c>
      <c r="D894" s="84">
        <f t="shared" ref="D894:E894" si="243">D895</f>
        <v>0</v>
      </c>
      <c r="E894" s="84">
        <f t="shared" si="243"/>
        <v>0</v>
      </c>
      <c r="F894" s="170"/>
      <c r="G894" s="35" t="e">
        <f>#REF!-#REF!</f>
        <v>#REF!</v>
      </c>
      <c r="H894" s="35"/>
    </row>
    <row r="895" spans="1:8" hidden="1" x14ac:dyDescent="0.3">
      <c r="A895" s="148"/>
      <c r="B895" s="172"/>
      <c r="C895" s="171"/>
      <c r="D895" s="171"/>
      <c r="E895" s="171"/>
      <c r="F895" s="170"/>
      <c r="G895" s="35" t="e">
        <f>#REF!-#REF!</f>
        <v>#REF!</v>
      </c>
      <c r="H895" s="35"/>
    </row>
    <row r="896" spans="1:8" ht="31.2" hidden="1" x14ac:dyDescent="0.3">
      <c r="A896" s="148"/>
      <c r="B896" s="38" t="s">
        <v>271</v>
      </c>
      <c r="C896" s="84">
        <f>C897</f>
        <v>0</v>
      </c>
      <c r="D896" s="84">
        <f t="shared" ref="D896:E896" si="244">D897</f>
        <v>0</v>
      </c>
      <c r="E896" s="84">
        <f t="shared" si="244"/>
        <v>0</v>
      </c>
      <c r="F896" s="170"/>
      <c r="G896" s="35" t="e">
        <f>#REF!-#REF!</f>
        <v>#REF!</v>
      </c>
      <c r="H896" s="35"/>
    </row>
    <row r="897" spans="1:8" hidden="1" x14ac:dyDescent="0.3">
      <c r="A897" s="148"/>
      <c r="B897" s="172"/>
      <c r="C897" s="171"/>
      <c r="D897" s="171"/>
      <c r="E897" s="171"/>
      <c r="F897" s="170"/>
      <c r="G897" s="35" t="e">
        <f>#REF!-#REF!</f>
        <v>#REF!</v>
      </c>
      <c r="H897" s="35"/>
    </row>
    <row r="898" spans="1:8" ht="31.2" hidden="1" x14ac:dyDescent="0.3">
      <c r="A898" s="148"/>
      <c r="B898" s="38" t="s">
        <v>258</v>
      </c>
      <c r="C898" s="84">
        <f>C899</f>
        <v>0</v>
      </c>
      <c r="D898" s="84">
        <f t="shared" ref="D898:E898" si="245">D899</f>
        <v>0</v>
      </c>
      <c r="E898" s="84">
        <f t="shared" si="245"/>
        <v>0</v>
      </c>
      <c r="F898" s="170"/>
      <c r="G898" s="35" t="e">
        <f>#REF!-#REF!</f>
        <v>#REF!</v>
      </c>
      <c r="H898" s="35"/>
    </row>
    <row r="899" spans="1:8" hidden="1" x14ac:dyDescent="0.3">
      <c r="A899" s="148"/>
      <c r="B899" s="172"/>
      <c r="C899" s="171"/>
      <c r="D899" s="171"/>
      <c r="E899" s="171"/>
      <c r="F899" s="170"/>
      <c r="G899" s="35" t="e">
        <f>#REF!-#REF!</f>
        <v>#REF!</v>
      </c>
      <c r="H899" s="35"/>
    </row>
    <row r="900" spans="1:8" ht="31.2" hidden="1" x14ac:dyDescent="0.3">
      <c r="A900" s="148"/>
      <c r="B900" s="38" t="s">
        <v>115</v>
      </c>
      <c r="C900" s="84">
        <f>C901</f>
        <v>0</v>
      </c>
      <c r="D900" s="84">
        <f t="shared" ref="D900:E900" si="246">D901</f>
        <v>0</v>
      </c>
      <c r="E900" s="84">
        <f t="shared" si="246"/>
        <v>0</v>
      </c>
      <c r="F900" s="170"/>
      <c r="G900" s="35" t="e">
        <f>#REF!-#REF!</f>
        <v>#REF!</v>
      </c>
      <c r="H900" s="35"/>
    </row>
    <row r="901" spans="1:8" hidden="1" x14ac:dyDescent="0.3">
      <c r="A901" s="148"/>
      <c r="B901" s="172"/>
      <c r="C901" s="171"/>
      <c r="D901" s="171"/>
      <c r="E901" s="171"/>
      <c r="F901" s="170"/>
      <c r="G901" s="35" t="e">
        <f>#REF!-#REF!</f>
        <v>#REF!</v>
      </c>
      <c r="H901" s="35"/>
    </row>
    <row r="902" spans="1:8" ht="66" hidden="1" customHeight="1" x14ac:dyDescent="0.3">
      <c r="A902" s="148"/>
      <c r="B902" s="38" t="s">
        <v>187</v>
      </c>
      <c r="C902" s="84">
        <f>SUM(C903:C904)</f>
        <v>0</v>
      </c>
      <c r="D902" s="84">
        <f t="shared" ref="D902:E902" si="247">SUM(D903:D904)</f>
        <v>0</v>
      </c>
      <c r="E902" s="84">
        <f t="shared" si="247"/>
        <v>0</v>
      </c>
      <c r="F902" s="15"/>
      <c r="G902" s="35" t="e">
        <f>#REF!-#REF!</f>
        <v>#REF!</v>
      </c>
      <c r="H902" s="35"/>
    </row>
    <row r="903" spans="1:8" hidden="1" x14ac:dyDescent="0.3">
      <c r="A903" s="148"/>
      <c r="B903" s="172"/>
      <c r="C903" s="171"/>
      <c r="D903" s="84"/>
      <c r="E903" s="84"/>
      <c r="F903" s="170"/>
      <c r="G903" s="35" t="e">
        <f>#REF!-#REF!</f>
        <v>#REF!</v>
      </c>
      <c r="H903" s="35"/>
    </row>
    <row r="904" spans="1:8" hidden="1" x14ac:dyDescent="0.3">
      <c r="A904" s="148"/>
      <c r="B904" s="172"/>
      <c r="C904" s="171"/>
      <c r="D904" s="171"/>
      <c r="E904" s="171"/>
      <c r="F904" s="170"/>
      <c r="G904" s="35" t="e">
        <f>#REF!-#REF!</f>
        <v>#REF!</v>
      </c>
      <c r="H904" s="35"/>
    </row>
    <row r="905" spans="1:8" ht="50.25" customHeight="1" x14ac:dyDescent="0.3">
      <c r="A905" s="148" t="s">
        <v>45</v>
      </c>
      <c r="B905" s="10" t="s">
        <v>44</v>
      </c>
      <c r="C905" s="101">
        <f>C915+C921+C906</f>
        <v>0</v>
      </c>
      <c r="D905" s="101">
        <f t="shared" ref="D905:E905" si="248">D915+D921+D906</f>
        <v>60474055</v>
      </c>
      <c r="E905" s="101">
        <f t="shared" si="248"/>
        <v>0</v>
      </c>
      <c r="F905" s="170"/>
      <c r="G905" s="35" t="e">
        <f>#REF!-#REF!</f>
        <v>#REF!</v>
      </c>
      <c r="H905" s="35"/>
    </row>
    <row r="906" spans="1:8" ht="82.95" customHeight="1" x14ac:dyDescent="0.3">
      <c r="A906" s="148" t="s">
        <v>192</v>
      </c>
      <c r="B906" s="10" t="s">
        <v>193</v>
      </c>
      <c r="C906" s="101">
        <f>C907</f>
        <v>0</v>
      </c>
      <c r="D906" s="101">
        <f>D907</f>
        <v>15517595</v>
      </c>
      <c r="E906" s="101">
        <f t="shared" ref="E906" si="249">E907</f>
        <v>0</v>
      </c>
      <c r="F906" s="170"/>
      <c r="G906" s="35" t="e">
        <f>#REF!-#REF!</f>
        <v>#REF!</v>
      </c>
      <c r="H906" s="35"/>
    </row>
    <row r="907" spans="1:8" ht="65.25" customHeight="1" x14ac:dyDescent="0.3">
      <c r="A907" s="148"/>
      <c r="B907" s="38" t="s">
        <v>187</v>
      </c>
      <c r="C907" s="84">
        <f>SUM(C908:C914)</f>
        <v>0</v>
      </c>
      <c r="D907" s="84">
        <f t="shared" ref="D907:E907" si="250">SUM(D908:D914)</f>
        <v>15517595</v>
      </c>
      <c r="E907" s="84">
        <f t="shared" si="250"/>
        <v>0</v>
      </c>
      <c r="F907" s="170"/>
      <c r="G907" s="35" t="e">
        <f>#REF!-#REF!</f>
        <v>#REF!</v>
      </c>
      <c r="H907" s="35"/>
    </row>
    <row r="908" spans="1:8" ht="46.8" x14ac:dyDescent="0.3">
      <c r="A908" s="148"/>
      <c r="B908" s="66" t="s">
        <v>394</v>
      </c>
      <c r="C908" s="171"/>
      <c r="D908" s="171">
        <v>57595</v>
      </c>
      <c r="E908" s="171"/>
      <c r="F908" s="11" t="s">
        <v>397</v>
      </c>
      <c r="G908" s="35" t="e">
        <f>#REF!-#REF!</f>
        <v>#REF!</v>
      </c>
      <c r="H908" s="35"/>
    </row>
    <row r="909" spans="1:8" ht="66" customHeight="1" x14ac:dyDescent="0.3">
      <c r="A909" s="148"/>
      <c r="B909" s="22" t="s">
        <v>324</v>
      </c>
      <c r="C909" s="101"/>
      <c r="D909" s="171">
        <v>15460000</v>
      </c>
      <c r="E909" s="171"/>
      <c r="F909" s="52" t="s">
        <v>419</v>
      </c>
      <c r="G909" s="35"/>
      <c r="H909" s="35"/>
    </row>
    <row r="910" spans="1:8" hidden="1" x14ac:dyDescent="0.3">
      <c r="A910" s="148"/>
      <c r="B910" s="64"/>
      <c r="C910" s="171"/>
      <c r="D910" s="171"/>
      <c r="E910" s="171"/>
      <c r="F910" s="170"/>
      <c r="G910" s="35" t="e">
        <f>#REF!-#REF!</f>
        <v>#REF!</v>
      </c>
      <c r="H910" s="35"/>
    </row>
    <row r="911" spans="1:8" hidden="1" x14ac:dyDescent="0.3">
      <c r="A911" s="148"/>
      <c r="B911" s="64"/>
      <c r="C911" s="171"/>
      <c r="D911" s="171"/>
      <c r="E911" s="171"/>
      <c r="F911" s="170"/>
      <c r="G911" s="35" t="e">
        <f>#REF!-#REF!</f>
        <v>#REF!</v>
      </c>
      <c r="H911" s="35"/>
    </row>
    <row r="912" spans="1:8" hidden="1" x14ac:dyDescent="0.3">
      <c r="A912" s="148"/>
      <c r="B912" s="64"/>
      <c r="C912" s="171"/>
      <c r="D912" s="171"/>
      <c r="E912" s="171"/>
      <c r="F912" s="170"/>
      <c r="G912" s="35" t="e">
        <f>#REF!-#REF!</f>
        <v>#REF!</v>
      </c>
      <c r="H912" s="35"/>
    </row>
    <row r="913" spans="1:14" hidden="1" x14ac:dyDescent="0.3">
      <c r="A913" s="148"/>
      <c r="B913" s="64"/>
      <c r="C913" s="171"/>
      <c r="D913" s="171"/>
      <c r="E913" s="171"/>
      <c r="F913" s="4"/>
      <c r="G913" s="35" t="e">
        <f>#REF!-#REF!</f>
        <v>#REF!</v>
      </c>
      <c r="H913" s="35"/>
    </row>
    <row r="914" spans="1:14" hidden="1" x14ac:dyDescent="0.3">
      <c r="A914" s="148"/>
      <c r="B914" s="10"/>
      <c r="C914" s="101"/>
      <c r="D914" s="101"/>
      <c r="E914" s="101"/>
      <c r="F914" s="170"/>
      <c r="G914" s="35" t="e">
        <f>#REF!-#REF!</f>
        <v>#REF!</v>
      </c>
      <c r="H914" s="35"/>
    </row>
    <row r="915" spans="1:14" ht="81" hidden="1" customHeight="1" x14ac:dyDescent="0.3">
      <c r="A915" s="148" t="s">
        <v>183</v>
      </c>
      <c r="B915" s="62" t="s">
        <v>249</v>
      </c>
      <c r="C915" s="101">
        <f>C916+C919</f>
        <v>0</v>
      </c>
      <c r="D915" s="101">
        <f t="shared" ref="D915:E915" si="251">D916+D919</f>
        <v>0</v>
      </c>
      <c r="E915" s="101">
        <f t="shared" si="251"/>
        <v>0</v>
      </c>
      <c r="F915" s="170"/>
      <c r="G915" s="35" t="e">
        <f>#REF!-#REF!</f>
        <v>#REF!</v>
      </c>
      <c r="H915" s="35"/>
    </row>
    <row r="916" spans="1:14" ht="31.2" hidden="1" x14ac:dyDescent="0.3">
      <c r="A916" s="148"/>
      <c r="B916" s="72" t="s">
        <v>186</v>
      </c>
      <c r="C916" s="84">
        <f>SUM(C917:C918)</f>
        <v>0</v>
      </c>
      <c r="D916" s="84">
        <f t="shared" ref="D916:E916" si="252">SUM(D917:D918)</f>
        <v>0</v>
      </c>
      <c r="E916" s="84">
        <f t="shared" si="252"/>
        <v>0</v>
      </c>
      <c r="F916" s="170"/>
      <c r="G916" s="35" t="e">
        <f>#REF!-#REF!</f>
        <v>#REF!</v>
      </c>
      <c r="H916" s="35"/>
    </row>
    <row r="917" spans="1:14" hidden="1" x14ac:dyDescent="0.3">
      <c r="A917" s="148"/>
      <c r="B917" s="22"/>
      <c r="C917" s="84"/>
      <c r="D917" s="171"/>
      <c r="E917" s="171"/>
      <c r="F917" s="11"/>
      <c r="G917" s="35" t="e">
        <f>#REF!-#REF!</f>
        <v>#REF!</v>
      </c>
      <c r="H917" s="35"/>
    </row>
    <row r="918" spans="1:14" hidden="1" x14ac:dyDescent="0.3">
      <c r="A918" s="148"/>
      <c r="B918" s="22"/>
      <c r="C918" s="101"/>
      <c r="D918" s="171"/>
      <c r="E918" s="171"/>
      <c r="F918" s="11"/>
      <c r="G918" s="35" t="e">
        <f>#REF!-#REF!</f>
        <v>#REF!</v>
      </c>
      <c r="H918" s="35"/>
    </row>
    <row r="919" spans="1:14" ht="66.75" hidden="1" customHeight="1" x14ac:dyDescent="0.3">
      <c r="A919" s="148"/>
      <c r="B919" s="38" t="s">
        <v>187</v>
      </c>
      <c r="C919" s="101">
        <f>C920</f>
        <v>0</v>
      </c>
      <c r="D919" s="101">
        <f t="shared" ref="D919:E919" si="253">D920</f>
        <v>0</v>
      </c>
      <c r="E919" s="101">
        <f t="shared" si="253"/>
        <v>0</v>
      </c>
      <c r="F919" s="11"/>
      <c r="G919" s="35" t="e">
        <f>#REF!-#REF!</f>
        <v>#REF!</v>
      </c>
      <c r="H919" s="35"/>
    </row>
    <row r="920" spans="1:14" hidden="1" x14ac:dyDescent="0.3">
      <c r="A920" s="148"/>
      <c r="B920" s="22"/>
      <c r="C920" s="101"/>
      <c r="D920" s="171"/>
      <c r="E920" s="171"/>
      <c r="F920" s="52"/>
      <c r="G920" s="35" t="e">
        <f>#REF!-#REF!</f>
        <v>#REF!</v>
      </c>
      <c r="H920" s="35"/>
    </row>
    <row r="921" spans="1:14" ht="52.2" customHeight="1" x14ac:dyDescent="0.3">
      <c r="A921" s="148" t="s">
        <v>70</v>
      </c>
      <c r="B921" s="83" t="s">
        <v>268</v>
      </c>
      <c r="C921" s="101">
        <f>C922</f>
        <v>0</v>
      </c>
      <c r="D921" s="101">
        <f t="shared" ref="D921:E921" si="254">D922</f>
        <v>44956460</v>
      </c>
      <c r="E921" s="101">
        <f t="shared" si="254"/>
        <v>0</v>
      </c>
      <c r="F921" s="11"/>
      <c r="G921" s="35" t="e">
        <f>#REF!-#REF!</f>
        <v>#REF!</v>
      </c>
      <c r="H921" s="35"/>
    </row>
    <row r="922" spans="1:14" ht="65.25" customHeight="1" x14ac:dyDescent="0.3">
      <c r="A922" s="148"/>
      <c r="B922" s="38" t="s">
        <v>187</v>
      </c>
      <c r="C922" s="84">
        <f>C923+C924</f>
        <v>0</v>
      </c>
      <c r="D922" s="84">
        <f>D923+D924</f>
        <v>44956460</v>
      </c>
      <c r="E922" s="84">
        <f t="shared" ref="E922" si="255">E923+E924</f>
        <v>0</v>
      </c>
      <c r="F922" s="15"/>
      <c r="G922" s="35" t="e">
        <f>#REF!-#REF!</f>
        <v>#REF!</v>
      </c>
      <c r="H922" s="35"/>
    </row>
    <row r="923" spans="1:14" ht="31.2" x14ac:dyDescent="0.3">
      <c r="A923" s="148"/>
      <c r="B923" s="22" t="s">
        <v>387</v>
      </c>
      <c r="C923" s="171"/>
      <c r="D923" s="171">
        <v>37956460</v>
      </c>
      <c r="E923" s="171"/>
      <c r="F923" s="52" t="s">
        <v>389</v>
      </c>
      <c r="G923" s="35" t="e">
        <f>#REF!-#REF!</f>
        <v>#REF!</v>
      </c>
      <c r="H923" s="35"/>
    </row>
    <row r="924" spans="1:14" ht="46.8" x14ac:dyDescent="0.3">
      <c r="A924" s="148"/>
      <c r="B924" s="102"/>
      <c r="C924" s="171"/>
      <c r="D924" s="171">
        <v>7000000</v>
      </c>
      <c r="E924" s="171"/>
      <c r="F924" s="170" t="s">
        <v>418</v>
      </c>
      <c r="G924" s="35" t="e">
        <f>#REF!-#REF!</f>
        <v>#REF!</v>
      </c>
      <c r="H924" s="35"/>
    </row>
    <row r="925" spans="1:14" s="49" customFormat="1" ht="51.6" hidden="1" customHeight="1" x14ac:dyDescent="0.3">
      <c r="A925" s="148" t="s">
        <v>304</v>
      </c>
      <c r="B925" s="10" t="s">
        <v>303</v>
      </c>
      <c r="C925" s="101">
        <f>C926</f>
        <v>0</v>
      </c>
      <c r="D925" s="101">
        <f t="shared" ref="D925:E925" si="256">D926</f>
        <v>0</v>
      </c>
      <c r="E925" s="101">
        <f t="shared" si="256"/>
        <v>0</v>
      </c>
      <c r="F925" s="82"/>
      <c r="G925" s="35" t="e">
        <f>#REF!-#REF!</f>
        <v>#REF!</v>
      </c>
      <c r="H925" s="47"/>
      <c r="I925" s="48"/>
      <c r="J925" s="48"/>
      <c r="K925" s="48"/>
      <c r="L925" s="48"/>
      <c r="M925" s="48"/>
      <c r="N925" s="48"/>
    </row>
    <row r="926" spans="1:14" s="49" customFormat="1" ht="51.6" hidden="1" customHeight="1" x14ac:dyDescent="0.3">
      <c r="A926" s="148" t="s">
        <v>305</v>
      </c>
      <c r="B926" s="83" t="s">
        <v>6</v>
      </c>
      <c r="C926" s="101">
        <f>C927</f>
        <v>0</v>
      </c>
      <c r="D926" s="101">
        <f t="shared" ref="D926:E926" si="257">D927</f>
        <v>0</v>
      </c>
      <c r="E926" s="101">
        <f t="shared" si="257"/>
        <v>0</v>
      </c>
      <c r="F926" s="82"/>
      <c r="G926" s="35" t="e">
        <f>#REF!-#REF!</f>
        <v>#REF!</v>
      </c>
      <c r="H926" s="47"/>
      <c r="I926" s="48"/>
      <c r="J926" s="48"/>
      <c r="K926" s="48"/>
      <c r="L926" s="48"/>
      <c r="M926" s="48"/>
      <c r="N926" s="48"/>
    </row>
    <row r="927" spans="1:14" s="45" customFormat="1" ht="16.2" hidden="1" x14ac:dyDescent="0.35">
      <c r="A927" s="149"/>
      <c r="B927" s="72" t="s">
        <v>53</v>
      </c>
      <c r="C927" s="84">
        <f>C928</f>
        <v>0</v>
      </c>
      <c r="D927" s="84">
        <f t="shared" ref="D927:E927" si="258">D928</f>
        <v>0</v>
      </c>
      <c r="E927" s="84">
        <f t="shared" si="258"/>
        <v>0</v>
      </c>
      <c r="F927" s="100"/>
      <c r="G927" s="35" t="e">
        <f>#REF!-#REF!</f>
        <v>#REF!</v>
      </c>
      <c r="H927" s="43"/>
      <c r="I927" s="44"/>
      <c r="J927" s="44"/>
      <c r="K927" s="44"/>
      <c r="L927" s="44"/>
      <c r="M927" s="44"/>
      <c r="N927" s="44"/>
    </row>
    <row r="928" spans="1:14" ht="65.400000000000006" hidden="1" customHeight="1" x14ac:dyDescent="0.3">
      <c r="A928" s="148"/>
      <c r="B928" s="97" t="s">
        <v>298</v>
      </c>
      <c r="C928" s="84"/>
      <c r="D928" s="171"/>
      <c r="E928" s="84"/>
      <c r="F928" s="11"/>
      <c r="G928" s="35" t="e">
        <f>#REF!-#REF!</f>
        <v>#REF!</v>
      </c>
      <c r="H928" s="35"/>
    </row>
    <row r="929" spans="1:8" ht="49.95" customHeight="1" x14ac:dyDescent="0.3">
      <c r="A929" s="148" t="s">
        <v>143</v>
      </c>
      <c r="B929" s="10" t="s">
        <v>144</v>
      </c>
      <c r="C929" s="101">
        <f>C930</f>
        <v>0</v>
      </c>
      <c r="D929" s="101">
        <f t="shared" ref="D929:E929" si="259">D930</f>
        <v>35000000</v>
      </c>
      <c r="E929" s="101">
        <f t="shared" si="259"/>
        <v>0</v>
      </c>
      <c r="F929" s="170"/>
      <c r="G929" s="35" t="e">
        <f>#REF!-#REF!</f>
        <v>#REF!</v>
      </c>
      <c r="H929" s="35"/>
    </row>
    <row r="930" spans="1:8" ht="33.6" customHeight="1" x14ac:dyDescent="0.3">
      <c r="A930" s="148" t="s">
        <v>145</v>
      </c>
      <c r="B930" s="83" t="s">
        <v>250</v>
      </c>
      <c r="C930" s="101">
        <f>C931+C934</f>
        <v>0</v>
      </c>
      <c r="D930" s="101">
        <f t="shared" ref="D930:E930" si="260">D931+D934</f>
        <v>35000000</v>
      </c>
      <c r="E930" s="101">
        <f t="shared" si="260"/>
        <v>0</v>
      </c>
      <c r="F930" s="170"/>
      <c r="G930" s="35" t="e">
        <f>#REF!-#REF!</f>
        <v>#REF!</v>
      </c>
      <c r="H930" s="35"/>
    </row>
    <row r="931" spans="1:8" ht="46.8" hidden="1" x14ac:dyDescent="0.3">
      <c r="A931" s="148"/>
      <c r="B931" s="72" t="s">
        <v>54</v>
      </c>
      <c r="C931" s="84">
        <f>C932+C933</f>
        <v>0</v>
      </c>
      <c r="D931" s="84">
        <f t="shared" ref="D931:E931" si="261">D932+D933</f>
        <v>0</v>
      </c>
      <c r="E931" s="84">
        <f t="shared" si="261"/>
        <v>0</v>
      </c>
      <c r="F931" s="170"/>
      <c r="G931" s="35" t="e">
        <f>#REF!-#REF!</f>
        <v>#REF!</v>
      </c>
      <c r="H931" s="35"/>
    </row>
    <row r="932" spans="1:8" hidden="1" x14ac:dyDescent="0.3">
      <c r="A932" s="148"/>
      <c r="B932" s="97"/>
      <c r="C932" s="84"/>
      <c r="D932" s="84"/>
      <c r="E932" s="84"/>
      <c r="F932" s="170"/>
      <c r="G932" s="35" t="e">
        <f>#REF!-#REF!</f>
        <v>#REF!</v>
      </c>
      <c r="H932" s="35"/>
    </row>
    <row r="933" spans="1:8" hidden="1" x14ac:dyDescent="0.3">
      <c r="A933" s="148"/>
      <c r="B933" s="97"/>
      <c r="C933" s="84"/>
      <c r="D933" s="84"/>
      <c r="E933" s="171"/>
      <c r="F933" s="170"/>
      <c r="G933" s="35" t="e">
        <f>#REF!-#REF!</f>
        <v>#REF!</v>
      </c>
      <c r="H933" s="35"/>
    </row>
    <row r="934" spans="1:8" ht="31.2" x14ac:dyDescent="0.3">
      <c r="A934" s="148"/>
      <c r="B934" s="13" t="s">
        <v>257</v>
      </c>
      <c r="C934" s="171">
        <f>C935+C936+C937</f>
        <v>0</v>
      </c>
      <c r="D934" s="171">
        <f t="shared" ref="D934:E934" si="262">D935+D936+D937</f>
        <v>35000000</v>
      </c>
      <c r="E934" s="171">
        <f t="shared" si="262"/>
        <v>0</v>
      </c>
      <c r="F934" s="170"/>
      <c r="G934" s="35" t="e">
        <f>#REF!-#REF!</f>
        <v>#REF!</v>
      </c>
      <c r="H934" s="35"/>
    </row>
    <row r="935" spans="1:8" ht="50.4" customHeight="1" x14ac:dyDescent="0.3">
      <c r="A935" s="148"/>
      <c r="B935" s="14" t="s">
        <v>281</v>
      </c>
      <c r="C935" s="84"/>
      <c r="D935" s="84">
        <v>35000000</v>
      </c>
      <c r="E935" s="171"/>
      <c r="F935" s="170" t="s">
        <v>330</v>
      </c>
      <c r="G935" s="35" t="e">
        <f>#REF!-#REF!</f>
        <v>#REF!</v>
      </c>
      <c r="H935" s="35"/>
    </row>
    <row r="936" spans="1:8" hidden="1" x14ac:dyDescent="0.3">
      <c r="A936" s="148"/>
      <c r="B936" s="14"/>
      <c r="C936" s="84"/>
      <c r="D936" s="84"/>
      <c r="E936" s="171"/>
      <c r="F936" s="170"/>
      <c r="G936" s="35" t="e">
        <f>#REF!-#REF!</f>
        <v>#REF!</v>
      </c>
      <c r="H936" s="35"/>
    </row>
    <row r="937" spans="1:8" hidden="1" x14ac:dyDescent="0.3">
      <c r="A937" s="148"/>
      <c r="B937" s="102"/>
      <c r="C937" s="84"/>
      <c r="D937" s="84"/>
      <c r="E937" s="171"/>
      <c r="F937" s="170"/>
      <c r="G937" s="35" t="e">
        <f>#REF!-#REF!</f>
        <v>#REF!</v>
      </c>
      <c r="H937" s="35"/>
    </row>
    <row r="938" spans="1:8" x14ac:dyDescent="0.3">
      <c r="A938" s="148" t="s">
        <v>107</v>
      </c>
      <c r="B938" s="36" t="s">
        <v>24</v>
      </c>
      <c r="C938" s="101">
        <f>C939+C947+C951+C954+C965+C972+C976+C984+C990+C997+C1000+C1005+C1009+C1070+C1076+C1080+C1085+C1092+C1098+C1103+C1109+C1114+C1121+C1127+C1131+C1138+C1144+C1147+C1151+C1154+C1159+C1163+C1165+C1171+C1177+C1187+C1193+C1199</f>
        <v>0</v>
      </c>
      <c r="D938" s="101">
        <f>D939+D947+D951+D954+D965+D972+D976+D984+D990+D997+D1000+D1005+D1009+D1070+D1076+D1080+D1085+D1092+D1098+D1103+D1109+D1114+D1121+D1127+D1131+D1138+D1144+D1147+D1151+D1154+D1159+D1163+D1165+D1171+D1177+D1187+D1193+D1199</f>
        <v>23810314</v>
      </c>
      <c r="E938" s="101">
        <f>E939+E947+E951+E954+E965+E972+E976+E984+E990+E997+E1000+E1005+E1009+E1070+E1076+E1080+E1085+E1092+E1098+E1103+E1109+E1114+E1121+E1127+E1131+E1138+E1144+E1147+E1151+E1154+E1159+E1163+E1165+E1171+E1177+E1187+E1193+E1199</f>
        <v>0</v>
      </c>
      <c r="F938" s="15"/>
      <c r="G938" s="35" t="e">
        <f>#REF!-#REF!</f>
        <v>#REF!</v>
      </c>
      <c r="H938" s="35"/>
    </row>
    <row r="939" spans="1:8" ht="31.2" x14ac:dyDescent="0.3">
      <c r="A939" s="148"/>
      <c r="B939" s="38" t="s">
        <v>265</v>
      </c>
      <c r="C939" s="84">
        <f>SUM(C940:C946)</f>
        <v>0</v>
      </c>
      <c r="D939" s="84">
        <f t="shared" ref="D939:E939" si="263">SUM(D940:D946)</f>
        <v>302509</v>
      </c>
      <c r="E939" s="84">
        <f t="shared" si="263"/>
        <v>0</v>
      </c>
      <c r="F939" s="15"/>
      <c r="G939" s="35" t="e">
        <f>#REF!-#REF!</f>
        <v>#REF!</v>
      </c>
      <c r="H939" s="35"/>
    </row>
    <row r="940" spans="1:8" ht="33" hidden="1" customHeight="1" x14ac:dyDescent="0.3">
      <c r="A940" s="148"/>
      <c r="B940" s="22"/>
      <c r="C940" s="171"/>
      <c r="D940" s="55"/>
      <c r="E940" s="55"/>
      <c r="F940" s="4"/>
      <c r="G940" s="35" t="e">
        <f>#REF!-#REF!</f>
        <v>#REF!</v>
      </c>
      <c r="H940" s="35"/>
    </row>
    <row r="941" spans="1:8" x14ac:dyDescent="0.3">
      <c r="A941" s="148"/>
      <c r="B941" s="22"/>
      <c r="C941" s="171"/>
      <c r="D941" s="55">
        <v>302509</v>
      </c>
      <c r="E941" s="55"/>
      <c r="F941" s="4" t="s">
        <v>297</v>
      </c>
      <c r="G941" s="35" t="e">
        <f>#REF!-#REF!</f>
        <v>#REF!</v>
      </c>
      <c r="H941" s="35"/>
    </row>
    <row r="942" spans="1:8" hidden="1" x14ac:dyDescent="0.3">
      <c r="A942" s="148"/>
      <c r="B942" s="22"/>
      <c r="C942" s="171"/>
      <c r="D942" s="55"/>
      <c r="E942" s="55"/>
      <c r="F942" s="4"/>
      <c r="G942" s="35" t="e">
        <f>#REF!-#REF!</f>
        <v>#REF!</v>
      </c>
      <c r="H942" s="35"/>
    </row>
    <row r="943" spans="1:8" hidden="1" x14ac:dyDescent="0.3">
      <c r="A943" s="148"/>
      <c r="B943" s="22"/>
      <c r="C943" s="171"/>
      <c r="D943" s="55"/>
      <c r="E943" s="55"/>
      <c r="F943" s="5"/>
      <c r="G943" s="35" t="e">
        <f>#REF!-#REF!</f>
        <v>#REF!</v>
      </c>
      <c r="H943" s="35"/>
    </row>
    <row r="944" spans="1:8" hidden="1" x14ac:dyDescent="0.3">
      <c r="A944" s="148"/>
      <c r="B944" s="22"/>
      <c r="C944" s="171"/>
      <c r="D944" s="55"/>
      <c r="E944" s="55"/>
      <c r="F944" s="170"/>
      <c r="G944" s="35" t="e">
        <f>#REF!-#REF!</f>
        <v>#REF!</v>
      </c>
      <c r="H944" s="35"/>
    </row>
    <row r="945" spans="1:14" hidden="1" x14ac:dyDescent="0.3">
      <c r="A945" s="148"/>
      <c r="B945" s="22"/>
      <c r="C945" s="171"/>
      <c r="D945" s="55"/>
      <c r="E945" s="55"/>
      <c r="F945" s="5"/>
      <c r="G945" s="35" t="e">
        <f>#REF!-#REF!</f>
        <v>#REF!</v>
      </c>
      <c r="H945" s="35"/>
    </row>
    <row r="946" spans="1:14" hidden="1" x14ac:dyDescent="0.3">
      <c r="A946" s="148"/>
      <c r="B946" s="22"/>
      <c r="C946" s="171"/>
      <c r="D946" s="55"/>
      <c r="E946" s="55"/>
      <c r="F946" s="5"/>
      <c r="G946" s="35" t="e">
        <f>#REF!-#REF!</f>
        <v>#REF!</v>
      </c>
      <c r="H946" s="35"/>
    </row>
    <row r="947" spans="1:14" hidden="1" x14ac:dyDescent="0.3">
      <c r="A947" s="148"/>
      <c r="B947" s="38" t="s">
        <v>2</v>
      </c>
      <c r="C947" s="84">
        <f>SUM(C948:C950)</f>
        <v>0</v>
      </c>
      <c r="D947" s="84">
        <f t="shared" ref="D947:E947" si="264">SUM(D948:D950)</f>
        <v>0</v>
      </c>
      <c r="E947" s="84">
        <f t="shared" si="264"/>
        <v>0</v>
      </c>
      <c r="F947" s="5"/>
      <c r="G947" s="35" t="e">
        <f>#REF!-#REF!</f>
        <v>#REF!</v>
      </c>
      <c r="H947" s="35"/>
    </row>
    <row r="948" spans="1:14" hidden="1" x14ac:dyDescent="0.3">
      <c r="A948" s="148"/>
      <c r="B948" s="38"/>
      <c r="C948" s="171"/>
      <c r="D948" s="55"/>
      <c r="E948" s="55"/>
      <c r="F948" s="170"/>
      <c r="G948" s="35" t="e">
        <f>#REF!-#REF!</f>
        <v>#REF!</v>
      </c>
      <c r="H948" s="35"/>
    </row>
    <row r="949" spans="1:14" hidden="1" x14ac:dyDescent="0.3">
      <c r="A949" s="148"/>
      <c r="B949" s="38"/>
      <c r="C949" s="171"/>
      <c r="D949" s="55"/>
      <c r="E949" s="55"/>
      <c r="F949" s="5"/>
      <c r="G949" s="35" t="e">
        <f>#REF!-#REF!</f>
        <v>#REF!</v>
      </c>
      <c r="H949" s="35"/>
    </row>
    <row r="950" spans="1:14" hidden="1" x14ac:dyDescent="0.3">
      <c r="A950" s="148"/>
      <c r="B950" s="22"/>
      <c r="C950" s="171"/>
      <c r="D950" s="55"/>
      <c r="E950" s="55"/>
      <c r="F950" s="5"/>
      <c r="G950" s="35" t="e">
        <f>#REF!-#REF!</f>
        <v>#REF!</v>
      </c>
      <c r="H950" s="35"/>
    </row>
    <row r="951" spans="1:14" ht="19.2" hidden="1" customHeight="1" x14ac:dyDescent="0.3">
      <c r="A951" s="148"/>
      <c r="B951" s="38" t="s">
        <v>28</v>
      </c>
      <c r="C951" s="84">
        <f>SUM(C952:C953)</f>
        <v>0</v>
      </c>
      <c r="D951" s="84">
        <f t="shared" ref="D951:E951" si="265">SUM(D952:D953)</f>
        <v>0</v>
      </c>
      <c r="E951" s="84">
        <f t="shared" si="265"/>
        <v>0</v>
      </c>
      <c r="F951" s="170"/>
      <c r="G951" s="35" t="e">
        <f>#REF!-#REF!</f>
        <v>#REF!</v>
      </c>
      <c r="H951" s="35"/>
    </row>
    <row r="952" spans="1:14" ht="17.399999999999999" hidden="1" customHeight="1" x14ac:dyDescent="0.3">
      <c r="A952" s="148"/>
      <c r="B952" s="14"/>
      <c r="C952" s="171"/>
      <c r="D952" s="84"/>
      <c r="E952" s="84"/>
      <c r="F952" s="179"/>
      <c r="G952" s="35" t="e">
        <f>#REF!-#REF!</f>
        <v>#REF!</v>
      </c>
      <c r="H952" s="35"/>
    </row>
    <row r="953" spans="1:14" ht="19.2" hidden="1" customHeight="1" x14ac:dyDescent="0.3">
      <c r="A953" s="148"/>
      <c r="B953" s="38"/>
      <c r="C953" s="171"/>
      <c r="D953" s="171"/>
      <c r="E953" s="171"/>
      <c r="F953" s="179"/>
      <c r="G953" s="35" t="e">
        <f>#REF!-#REF!</f>
        <v>#REF!</v>
      </c>
      <c r="H953" s="35"/>
    </row>
    <row r="954" spans="1:14" s="45" customFormat="1" ht="31.2" hidden="1" x14ac:dyDescent="0.35">
      <c r="A954" s="149"/>
      <c r="B954" s="38" t="s">
        <v>19</v>
      </c>
      <c r="C954" s="84">
        <f>SUM(C955:C964)</f>
        <v>0</v>
      </c>
      <c r="D954" s="84">
        <f t="shared" ref="D954:E954" si="266">SUM(D955:D964)</f>
        <v>0</v>
      </c>
      <c r="E954" s="84">
        <f t="shared" si="266"/>
        <v>0</v>
      </c>
      <c r="F954" s="174"/>
      <c r="G954" s="35" t="e">
        <f>#REF!-#REF!</f>
        <v>#REF!</v>
      </c>
      <c r="H954" s="35"/>
      <c r="I954" s="44"/>
      <c r="J954" s="44"/>
      <c r="K954" s="44"/>
      <c r="L954" s="44"/>
      <c r="M954" s="44"/>
      <c r="N954" s="44"/>
    </row>
    <row r="955" spans="1:14" hidden="1" x14ac:dyDescent="0.3">
      <c r="A955" s="148"/>
      <c r="B955" s="14"/>
      <c r="C955" s="171"/>
      <c r="D955" s="171"/>
      <c r="E955" s="171"/>
      <c r="F955" s="4"/>
      <c r="G955" s="35" t="e">
        <f>#REF!-#REF!</f>
        <v>#REF!</v>
      </c>
      <c r="H955" s="35"/>
    </row>
    <row r="956" spans="1:14" hidden="1" x14ac:dyDescent="0.3">
      <c r="A956" s="148"/>
      <c r="B956" s="14"/>
      <c r="C956" s="84"/>
      <c r="D956" s="84"/>
      <c r="E956" s="84"/>
      <c r="F956" s="170"/>
      <c r="G956" s="35" t="e">
        <f>#REF!-#REF!</f>
        <v>#REF!</v>
      </c>
      <c r="H956" s="35"/>
    </row>
    <row r="957" spans="1:14" hidden="1" x14ac:dyDescent="0.3">
      <c r="A957" s="148"/>
      <c r="B957" s="14"/>
      <c r="C957" s="84"/>
      <c r="D957" s="84"/>
      <c r="E957" s="84"/>
      <c r="F957" s="174"/>
      <c r="G957" s="35" t="e">
        <f>#REF!-#REF!</f>
        <v>#REF!</v>
      </c>
      <c r="H957" s="35"/>
    </row>
    <row r="958" spans="1:14" hidden="1" x14ac:dyDescent="0.3">
      <c r="A958" s="148"/>
      <c r="B958" s="14"/>
      <c r="C958" s="84"/>
      <c r="D958" s="84"/>
      <c r="E958" s="171"/>
      <c r="F958" s="174"/>
      <c r="G958" s="35" t="e">
        <f>#REF!-#REF!</f>
        <v>#REF!</v>
      </c>
      <c r="H958" s="35"/>
    </row>
    <row r="959" spans="1:14" hidden="1" x14ac:dyDescent="0.3">
      <c r="A959" s="148"/>
      <c r="B959" s="14"/>
      <c r="C959" s="84"/>
      <c r="D959" s="84"/>
      <c r="E959" s="171"/>
      <c r="F959" s="174"/>
      <c r="G959" s="35" t="e">
        <f>#REF!-#REF!</f>
        <v>#REF!</v>
      </c>
      <c r="H959" s="35"/>
    </row>
    <row r="960" spans="1:14" hidden="1" x14ac:dyDescent="0.3">
      <c r="A960" s="148"/>
      <c r="B960" s="14"/>
      <c r="C960" s="84"/>
      <c r="D960" s="84"/>
      <c r="E960" s="171"/>
      <c r="F960" s="174"/>
      <c r="G960" s="35" t="e">
        <f>#REF!-#REF!</f>
        <v>#REF!</v>
      </c>
      <c r="H960" s="35"/>
    </row>
    <row r="961" spans="1:14" hidden="1" x14ac:dyDescent="0.3">
      <c r="A961" s="148"/>
      <c r="B961" s="14"/>
      <c r="C961" s="84"/>
      <c r="D961" s="84"/>
      <c r="E961" s="171"/>
      <c r="F961" s="174"/>
      <c r="G961" s="35" t="e">
        <f>#REF!-#REF!</f>
        <v>#REF!</v>
      </c>
      <c r="H961" s="35"/>
    </row>
    <row r="962" spans="1:14" hidden="1" x14ac:dyDescent="0.3">
      <c r="A962" s="148"/>
      <c r="B962" s="14"/>
      <c r="C962" s="84"/>
      <c r="D962" s="84"/>
      <c r="E962" s="84"/>
      <c r="F962" s="5"/>
      <c r="G962" s="35" t="e">
        <f>#REF!-#REF!</f>
        <v>#REF!</v>
      </c>
      <c r="H962" s="35"/>
    </row>
    <row r="963" spans="1:14" hidden="1" x14ac:dyDescent="0.3">
      <c r="A963" s="148"/>
      <c r="B963" s="14"/>
      <c r="C963" s="84"/>
      <c r="D963" s="84"/>
      <c r="E963" s="84"/>
      <c r="F963" s="5"/>
      <c r="G963" s="35" t="e">
        <f>#REF!-#REF!</f>
        <v>#REF!</v>
      </c>
      <c r="H963" s="35"/>
    </row>
    <row r="964" spans="1:14" hidden="1" x14ac:dyDescent="0.3">
      <c r="A964" s="148"/>
      <c r="B964" s="14"/>
      <c r="C964" s="84"/>
      <c r="D964" s="84"/>
      <c r="E964" s="84"/>
      <c r="F964" s="174"/>
      <c r="G964" s="35" t="e">
        <f>#REF!-#REF!</f>
        <v>#REF!</v>
      </c>
      <c r="H964" s="35"/>
    </row>
    <row r="965" spans="1:14" s="45" customFormat="1" ht="46.8" hidden="1" x14ac:dyDescent="0.35">
      <c r="A965" s="149"/>
      <c r="B965" s="38" t="s">
        <v>54</v>
      </c>
      <c r="C965" s="84">
        <f>SUM(C966:C971)</f>
        <v>0</v>
      </c>
      <c r="D965" s="84">
        <f t="shared" ref="D965:E965" si="267">SUM(D966:D971)</f>
        <v>0</v>
      </c>
      <c r="E965" s="84">
        <f t="shared" si="267"/>
        <v>0</v>
      </c>
      <c r="F965" s="174"/>
      <c r="G965" s="35" t="e">
        <f>#REF!-#REF!</f>
        <v>#REF!</v>
      </c>
      <c r="H965" s="35"/>
      <c r="I965" s="44"/>
      <c r="J965" s="44"/>
      <c r="K965" s="44"/>
      <c r="L965" s="44"/>
      <c r="M965" s="44"/>
      <c r="N965" s="44"/>
    </row>
    <row r="966" spans="1:14" hidden="1" x14ac:dyDescent="0.3">
      <c r="A966" s="148"/>
      <c r="B966" s="38"/>
      <c r="C966" s="171"/>
      <c r="D966" s="171"/>
      <c r="E966" s="171"/>
      <c r="F966" s="170"/>
      <c r="G966" s="35" t="e">
        <f>#REF!-#REF!</f>
        <v>#REF!</v>
      </c>
      <c r="H966" s="35"/>
    </row>
    <row r="967" spans="1:14" hidden="1" x14ac:dyDescent="0.3">
      <c r="A967" s="148"/>
      <c r="B967" s="38"/>
      <c r="C967" s="171"/>
      <c r="D967" s="171"/>
      <c r="E967" s="171"/>
      <c r="F967" s="5"/>
      <c r="G967" s="35" t="e">
        <f>#REF!-#REF!</f>
        <v>#REF!</v>
      </c>
      <c r="H967" s="35"/>
    </row>
    <row r="968" spans="1:14" hidden="1" x14ac:dyDescent="0.3">
      <c r="A968" s="148"/>
      <c r="B968" s="38"/>
      <c r="C968" s="171"/>
      <c r="D968" s="171"/>
      <c r="E968" s="171"/>
      <c r="F968" s="170"/>
      <c r="G968" s="35" t="e">
        <f>#REF!-#REF!</f>
        <v>#REF!</v>
      </c>
      <c r="H968" s="35"/>
    </row>
    <row r="969" spans="1:14" hidden="1" x14ac:dyDescent="0.3">
      <c r="A969" s="148"/>
      <c r="B969" s="38"/>
      <c r="C969" s="171"/>
      <c r="D969" s="171"/>
      <c r="E969" s="171"/>
      <c r="F969" s="5"/>
      <c r="G969" s="35" t="e">
        <f>#REF!-#REF!</f>
        <v>#REF!</v>
      </c>
      <c r="H969" s="35"/>
    </row>
    <row r="970" spans="1:14" hidden="1" x14ac:dyDescent="0.3">
      <c r="A970" s="148"/>
      <c r="B970" s="38"/>
      <c r="C970" s="171"/>
      <c r="D970" s="171"/>
      <c r="E970" s="171"/>
      <c r="F970" s="5"/>
      <c r="G970" s="35" t="e">
        <f>#REF!-#REF!</f>
        <v>#REF!</v>
      </c>
      <c r="H970" s="35"/>
    </row>
    <row r="971" spans="1:14" hidden="1" x14ac:dyDescent="0.3">
      <c r="A971" s="148"/>
      <c r="B971" s="38"/>
      <c r="C971" s="171"/>
      <c r="D971" s="171"/>
      <c r="E971" s="171"/>
      <c r="F971" s="5"/>
      <c r="G971" s="35" t="e">
        <f>#REF!-#REF!</f>
        <v>#REF!</v>
      </c>
      <c r="H971" s="35"/>
    </row>
    <row r="972" spans="1:14" s="45" customFormat="1" ht="18" hidden="1" customHeight="1" x14ac:dyDescent="0.35">
      <c r="A972" s="149"/>
      <c r="B972" s="38" t="s">
        <v>22</v>
      </c>
      <c r="C972" s="84">
        <f>SUM(C973:C975)</f>
        <v>0</v>
      </c>
      <c r="D972" s="84">
        <f t="shared" ref="D972:E972" si="268">SUM(D973:D975)</f>
        <v>0</v>
      </c>
      <c r="E972" s="84">
        <f t="shared" si="268"/>
        <v>0</v>
      </c>
      <c r="F972" s="5"/>
      <c r="G972" s="35" t="e">
        <f>#REF!-#REF!</f>
        <v>#REF!</v>
      </c>
      <c r="H972" s="35"/>
      <c r="I972" s="44"/>
      <c r="J972" s="44"/>
      <c r="K972" s="44"/>
      <c r="L972" s="44"/>
      <c r="M972" s="44"/>
      <c r="N972" s="44"/>
    </row>
    <row r="973" spans="1:14" ht="49.95" hidden="1" customHeight="1" x14ac:dyDescent="0.3">
      <c r="A973" s="148"/>
      <c r="B973" s="14"/>
      <c r="C973" s="171"/>
      <c r="D973" s="171"/>
      <c r="E973" s="171"/>
      <c r="F973" s="4"/>
      <c r="G973" s="35" t="e">
        <f>#REF!-#REF!</f>
        <v>#REF!</v>
      </c>
      <c r="H973" s="35"/>
    </row>
    <row r="974" spans="1:14" hidden="1" x14ac:dyDescent="0.3">
      <c r="A974" s="148"/>
      <c r="B974" s="14"/>
      <c r="C974" s="84"/>
      <c r="D974" s="84"/>
      <c r="E974" s="84"/>
      <c r="F974" s="170"/>
      <c r="G974" s="35" t="e">
        <f>#REF!-#REF!</f>
        <v>#REF!</v>
      </c>
      <c r="H974" s="35"/>
    </row>
    <row r="975" spans="1:14" hidden="1" x14ac:dyDescent="0.3">
      <c r="A975" s="148"/>
      <c r="B975" s="14"/>
      <c r="C975" s="84"/>
      <c r="D975" s="171"/>
      <c r="E975" s="171"/>
      <c r="F975" s="5"/>
      <c r="G975" s="35" t="e">
        <f>#REF!-#REF!</f>
        <v>#REF!</v>
      </c>
      <c r="H975" s="35"/>
    </row>
    <row r="976" spans="1:14" ht="62.4" hidden="1" x14ac:dyDescent="0.3">
      <c r="A976" s="148"/>
      <c r="B976" s="38" t="s">
        <v>71</v>
      </c>
      <c r="C976" s="84">
        <f>SUM(C977:C983)</f>
        <v>0</v>
      </c>
      <c r="D976" s="84">
        <f t="shared" ref="D976:E976" si="269">SUM(D977:D983)</f>
        <v>0</v>
      </c>
      <c r="E976" s="84">
        <f t="shared" si="269"/>
        <v>0</v>
      </c>
      <c r="F976" s="103"/>
      <c r="G976" s="35" t="e">
        <f>#REF!-#REF!</f>
        <v>#REF!</v>
      </c>
      <c r="H976" s="35"/>
    </row>
    <row r="977" spans="1:8" ht="66.599999999999994" hidden="1" customHeight="1" x14ac:dyDescent="0.3">
      <c r="A977" s="148"/>
      <c r="B977" s="14"/>
      <c r="C977" s="171"/>
      <c r="D977" s="171"/>
      <c r="E977" s="171"/>
      <c r="F977" s="11"/>
      <c r="G977" s="35" t="e">
        <f>#REF!-#REF!</f>
        <v>#REF!</v>
      </c>
      <c r="H977" s="35"/>
    </row>
    <row r="978" spans="1:8" hidden="1" x14ac:dyDescent="0.3">
      <c r="A978" s="148"/>
      <c r="B978" s="14"/>
      <c r="C978" s="171"/>
      <c r="D978" s="171"/>
      <c r="E978" s="171"/>
      <c r="F978" s="174"/>
      <c r="G978" s="35" t="e">
        <f>#REF!-#REF!</f>
        <v>#REF!</v>
      </c>
      <c r="H978" s="35"/>
    </row>
    <row r="979" spans="1:8" hidden="1" x14ac:dyDescent="0.3">
      <c r="A979" s="148"/>
      <c r="B979" s="14"/>
      <c r="C979" s="84"/>
      <c r="D979" s="84"/>
      <c r="E979" s="84"/>
      <c r="F979" s="5"/>
      <c r="G979" s="35" t="e">
        <f>#REF!-#REF!</f>
        <v>#REF!</v>
      </c>
      <c r="H979" s="35"/>
    </row>
    <row r="980" spans="1:8" hidden="1" x14ac:dyDescent="0.3">
      <c r="A980" s="148"/>
      <c r="B980" s="38"/>
      <c r="C980" s="84"/>
      <c r="D980" s="171"/>
      <c r="E980" s="171"/>
      <c r="F980" s="5"/>
      <c r="G980" s="35" t="e">
        <f>#REF!-#REF!</f>
        <v>#REF!</v>
      </c>
      <c r="H980" s="35"/>
    </row>
    <row r="981" spans="1:8" hidden="1" x14ac:dyDescent="0.3">
      <c r="A981" s="148"/>
      <c r="B981" s="38"/>
      <c r="C981" s="84"/>
      <c r="D981" s="171"/>
      <c r="E981" s="171"/>
      <c r="F981" s="103"/>
      <c r="G981" s="35" t="e">
        <f>#REF!-#REF!</f>
        <v>#REF!</v>
      </c>
      <c r="H981" s="35"/>
    </row>
    <row r="982" spans="1:8" hidden="1" x14ac:dyDescent="0.3">
      <c r="A982" s="148"/>
      <c r="B982" s="38"/>
      <c r="C982" s="84"/>
      <c r="D982" s="171"/>
      <c r="E982" s="171"/>
      <c r="F982" s="103"/>
      <c r="G982" s="35" t="e">
        <f>#REF!-#REF!</f>
        <v>#REF!</v>
      </c>
      <c r="H982" s="35"/>
    </row>
    <row r="983" spans="1:8" hidden="1" x14ac:dyDescent="0.3">
      <c r="A983" s="148"/>
      <c r="B983" s="14"/>
      <c r="C983" s="171"/>
      <c r="D983" s="171"/>
      <c r="E983" s="171"/>
      <c r="F983" s="103"/>
      <c r="G983" s="35" t="e">
        <f>#REF!-#REF!</f>
        <v>#REF!</v>
      </c>
      <c r="H983" s="35"/>
    </row>
    <row r="984" spans="1:8" ht="46.8" hidden="1" x14ac:dyDescent="0.3">
      <c r="A984" s="148"/>
      <c r="B984" s="56" t="s">
        <v>30</v>
      </c>
      <c r="C984" s="129">
        <f>SUM(C985:C989)</f>
        <v>0</v>
      </c>
      <c r="D984" s="129">
        <f t="shared" ref="D984:E984" si="270">SUM(D985:D989)</f>
        <v>0</v>
      </c>
      <c r="E984" s="129">
        <f t="shared" si="270"/>
        <v>0</v>
      </c>
      <c r="F984" s="4"/>
      <c r="G984" s="35" t="e">
        <f>#REF!-#REF!</f>
        <v>#REF!</v>
      </c>
      <c r="H984" s="35"/>
    </row>
    <row r="985" spans="1:8" hidden="1" x14ac:dyDescent="0.3">
      <c r="A985" s="148"/>
      <c r="B985" s="14"/>
      <c r="C985" s="84"/>
      <c r="D985" s="130"/>
      <c r="E985" s="130"/>
      <c r="F985" s="170"/>
      <c r="G985" s="35" t="e">
        <f>#REF!-#REF!</f>
        <v>#REF!</v>
      </c>
      <c r="H985" s="35"/>
    </row>
    <row r="986" spans="1:8" hidden="1" x14ac:dyDescent="0.3">
      <c r="A986" s="148"/>
      <c r="B986" s="22"/>
      <c r="C986" s="171"/>
      <c r="D986" s="171"/>
      <c r="E986" s="171"/>
      <c r="F986" s="170"/>
      <c r="G986" s="35" t="e">
        <f>#REF!-#REF!</f>
        <v>#REF!</v>
      </c>
      <c r="H986" s="35"/>
    </row>
    <row r="987" spans="1:8" hidden="1" x14ac:dyDescent="0.3">
      <c r="A987" s="148"/>
      <c r="B987" s="38"/>
      <c r="C987" s="129"/>
      <c r="D987" s="130"/>
      <c r="E987" s="130"/>
      <c r="F987" s="5"/>
      <c r="G987" s="35" t="e">
        <f>#REF!-#REF!</f>
        <v>#REF!</v>
      </c>
      <c r="H987" s="35"/>
    </row>
    <row r="988" spans="1:8" hidden="1" x14ac:dyDescent="0.3">
      <c r="A988" s="148"/>
      <c r="B988" s="38"/>
      <c r="C988" s="129"/>
      <c r="D988" s="130"/>
      <c r="E988" s="130"/>
      <c r="F988" s="5"/>
      <c r="G988" s="35" t="e">
        <f>#REF!-#REF!</f>
        <v>#REF!</v>
      </c>
      <c r="H988" s="35"/>
    </row>
    <row r="989" spans="1:8" hidden="1" x14ac:dyDescent="0.3">
      <c r="A989" s="148"/>
      <c r="B989" s="14"/>
      <c r="C989" s="171"/>
      <c r="D989" s="171"/>
      <c r="E989" s="171"/>
      <c r="F989" s="170"/>
      <c r="G989" s="35" t="e">
        <f>#REF!-#REF!</f>
        <v>#REF!</v>
      </c>
      <c r="H989" s="35"/>
    </row>
    <row r="990" spans="1:8" ht="31.2" hidden="1" x14ac:dyDescent="0.3">
      <c r="A990" s="148"/>
      <c r="B990" s="72" t="s">
        <v>23</v>
      </c>
      <c r="C990" s="84">
        <f>SUM(C991:C996)</f>
        <v>0</v>
      </c>
      <c r="D990" s="84">
        <f t="shared" ref="D990:E990" si="271">SUM(D991:D996)</f>
        <v>0</v>
      </c>
      <c r="E990" s="84">
        <f t="shared" si="271"/>
        <v>0</v>
      </c>
      <c r="F990" s="103"/>
      <c r="G990" s="35" t="e">
        <f>#REF!-#REF!</f>
        <v>#REF!</v>
      </c>
      <c r="H990" s="35"/>
    </row>
    <row r="991" spans="1:8" hidden="1" x14ac:dyDescent="0.3">
      <c r="A991" s="148"/>
      <c r="B991" s="72"/>
      <c r="C991" s="84"/>
      <c r="D991" s="84"/>
      <c r="E991" s="84"/>
      <c r="F991" s="4"/>
      <c r="G991" s="35" t="e">
        <f>#REF!-#REF!</f>
        <v>#REF!</v>
      </c>
      <c r="H991" s="35"/>
    </row>
    <row r="992" spans="1:8" hidden="1" x14ac:dyDescent="0.3">
      <c r="A992" s="148"/>
      <c r="B992" s="14"/>
      <c r="C992" s="84"/>
      <c r="D992" s="171"/>
      <c r="E992" s="171"/>
      <c r="F992" s="170"/>
      <c r="G992" s="35" t="e">
        <f>#REF!-#REF!</f>
        <v>#REF!</v>
      </c>
      <c r="H992" s="35"/>
    </row>
    <row r="993" spans="1:8" hidden="1" x14ac:dyDescent="0.3">
      <c r="A993" s="148"/>
      <c r="B993" s="14"/>
      <c r="C993" s="171"/>
      <c r="D993" s="171"/>
      <c r="E993" s="171"/>
      <c r="F993" s="170"/>
      <c r="G993" s="35" t="e">
        <f>#REF!-#REF!</f>
        <v>#REF!</v>
      </c>
      <c r="H993" s="35"/>
    </row>
    <row r="994" spans="1:8" hidden="1" x14ac:dyDescent="0.3">
      <c r="A994" s="148"/>
      <c r="B994" s="14"/>
      <c r="C994" s="84"/>
      <c r="D994" s="171"/>
      <c r="E994" s="171"/>
      <c r="F994" s="5"/>
      <c r="G994" s="35" t="e">
        <f>#REF!-#REF!</f>
        <v>#REF!</v>
      </c>
      <c r="H994" s="35"/>
    </row>
    <row r="995" spans="1:8" hidden="1" x14ac:dyDescent="0.3">
      <c r="A995" s="148"/>
      <c r="B995" s="72"/>
      <c r="C995" s="171"/>
      <c r="D995" s="171"/>
      <c r="E995" s="171"/>
      <c r="F995" s="5"/>
      <c r="G995" s="35" t="e">
        <f>#REF!-#REF!</f>
        <v>#REF!</v>
      </c>
      <c r="H995" s="35"/>
    </row>
    <row r="996" spans="1:8" hidden="1" x14ac:dyDescent="0.3">
      <c r="A996" s="148"/>
      <c r="B996" s="22"/>
      <c r="C996" s="171"/>
      <c r="D996" s="171"/>
      <c r="E996" s="171"/>
      <c r="F996" s="174"/>
      <c r="G996" s="35" t="e">
        <f>#REF!-#REF!</f>
        <v>#REF!</v>
      </c>
      <c r="H996" s="35"/>
    </row>
    <row r="997" spans="1:8" ht="30" customHeight="1" x14ac:dyDescent="0.3">
      <c r="A997" s="148"/>
      <c r="B997" s="72" t="s">
        <v>269</v>
      </c>
      <c r="C997" s="84">
        <f>SUM(C998:C999)</f>
        <v>0</v>
      </c>
      <c r="D997" s="84">
        <f t="shared" ref="D997:E997" si="272">SUM(D998:D999)</f>
        <v>2664420</v>
      </c>
      <c r="E997" s="84">
        <f t="shared" si="272"/>
        <v>0</v>
      </c>
      <c r="F997" s="103"/>
      <c r="G997" s="35" t="e">
        <f>#REF!-#REF!</f>
        <v>#REF!</v>
      </c>
      <c r="H997" s="35"/>
    </row>
    <row r="998" spans="1:8" ht="23.4" customHeight="1" x14ac:dyDescent="0.3">
      <c r="A998" s="148"/>
      <c r="B998" s="72"/>
      <c r="C998" s="171"/>
      <c r="D998" s="171">
        <v>585900</v>
      </c>
      <c r="E998" s="171"/>
      <c r="F998" s="4" t="s">
        <v>291</v>
      </c>
      <c r="G998" s="35" t="e">
        <f>#REF!-#REF!</f>
        <v>#REF!</v>
      </c>
      <c r="H998" s="35"/>
    </row>
    <row r="999" spans="1:8" ht="48.75" customHeight="1" x14ac:dyDescent="0.3">
      <c r="A999" s="148"/>
      <c r="B999" s="72"/>
      <c r="C999" s="171"/>
      <c r="D999" s="171">
        <v>2078520</v>
      </c>
      <c r="E999" s="171"/>
      <c r="F999" s="170" t="s">
        <v>388</v>
      </c>
      <c r="G999" s="35" t="e">
        <f>#REF!-#REF!</f>
        <v>#REF!</v>
      </c>
      <c r="H999" s="35"/>
    </row>
    <row r="1000" spans="1:8" hidden="1" x14ac:dyDescent="0.3">
      <c r="A1000" s="148"/>
      <c r="B1000" s="104" t="s">
        <v>259</v>
      </c>
      <c r="C1000" s="84">
        <f>SUM(C1001:C1004)</f>
        <v>0</v>
      </c>
      <c r="D1000" s="84">
        <f t="shared" ref="D1000:E1000" si="273">SUM(D1001:D1004)</f>
        <v>0</v>
      </c>
      <c r="E1000" s="84">
        <f t="shared" si="273"/>
        <v>0</v>
      </c>
      <c r="F1000" s="103"/>
      <c r="G1000" s="35" t="e">
        <f>#REF!-#REF!</f>
        <v>#REF!</v>
      </c>
      <c r="H1000" s="35"/>
    </row>
    <row r="1001" spans="1:8" hidden="1" x14ac:dyDescent="0.3">
      <c r="A1001" s="148"/>
      <c r="B1001" s="72"/>
      <c r="C1001" s="171"/>
      <c r="D1001" s="171"/>
      <c r="E1001" s="171"/>
      <c r="F1001" s="4"/>
      <c r="G1001" s="35" t="e">
        <f>#REF!-#REF!</f>
        <v>#REF!</v>
      </c>
      <c r="H1001" s="35"/>
    </row>
    <row r="1002" spans="1:8" hidden="1" x14ac:dyDescent="0.3">
      <c r="A1002" s="148"/>
      <c r="B1002" s="72"/>
      <c r="C1002" s="171"/>
      <c r="D1002" s="171"/>
      <c r="E1002" s="171"/>
      <c r="F1002" s="5"/>
      <c r="G1002" s="35" t="e">
        <f>#REF!-#REF!</f>
        <v>#REF!</v>
      </c>
      <c r="H1002" s="35"/>
    </row>
    <row r="1003" spans="1:8" hidden="1" x14ac:dyDescent="0.3">
      <c r="A1003" s="148"/>
      <c r="B1003" s="72"/>
      <c r="C1003" s="171"/>
      <c r="D1003" s="171"/>
      <c r="E1003" s="171"/>
      <c r="F1003" s="5"/>
      <c r="G1003" s="35" t="e">
        <f>#REF!-#REF!</f>
        <v>#REF!</v>
      </c>
      <c r="H1003" s="35"/>
    </row>
    <row r="1004" spans="1:8" hidden="1" x14ac:dyDescent="0.3">
      <c r="A1004" s="148"/>
      <c r="B1004" s="72"/>
      <c r="C1004" s="171"/>
      <c r="D1004" s="171"/>
      <c r="E1004" s="171"/>
      <c r="F1004" s="5"/>
      <c r="G1004" s="35" t="e">
        <f>#REF!-#REF!</f>
        <v>#REF!</v>
      </c>
      <c r="H1004" s="35"/>
    </row>
    <row r="1005" spans="1:8" hidden="1" x14ac:dyDescent="0.3">
      <c r="A1005" s="148"/>
      <c r="B1005" s="72" t="s">
        <v>194</v>
      </c>
      <c r="C1005" s="171">
        <f>SUM(C1006:C1008)</f>
        <v>0</v>
      </c>
      <c r="D1005" s="171">
        <f t="shared" ref="D1005:E1005" si="274">SUM(D1006:D1008)</f>
        <v>0</v>
      </c>
      <c r="E1005" s="171">
        <f t="shared" si="274"/>
        <v>0</v>
      </c>
      <c r="F1005" s="5"/>
      <c r="G1005" s="35" t="e">
        <f>#REF!-#REF!</f>
        <v>#REF!</v>
      </c>
      <c r="H1005" s="35"/>
    </row>
    <row r="1006" spans="1:8" hidden="1" x14ac:dyDescent="0.3">
      <c r="A1006" s="148"/>
      <c r="B1006" s="72"/>
      <c r="C1006" s="171"/>
      <c r="D1006" s="171"/>
      <c r="E1006" s="171"/>
      <c r="F1006" s="5"/>
      <c r="G1006" s="35" t="e">
        <f>#REF!-#REF!</f>
        <v>#REF!</v>
      </c>
      <c r="H1006" s="35"/>
    </row>
    <row r="1007" spans="1:8" hidden="1" x14ac:dyDescent="0.3">
      <c r="A1007" s="148"/>
      <c r="B1007" s="104"/>
      <c r="C1007" s="84"/>
      <c r="D1007" s="84"/>
      <c r="E1007" s="84"/>
      <c r="F1007" s="170"/>
      <c r="G1007" s="35" t="e">
        <f>#REF!-#REF!</f>
        <v>#REF!</v>
      </c>
      <c r="H1007" s="35"/>
    </row>
    <row r="1008" spans="1:8" hidden="1" x14ac:dyDescent="0.3">
      <c r="A1008" s="148"/>
      <c r="B1008" s="72"/>
      <c r="C1008" s="171"/>
      <c r="D1008" s="171"/>
      <c r="E1008" s="171"/>
      <c r="F1008" s="5"/>
      <c r="G1008" s="35" t="e">
        <f>#REF!-#REF!</f>
        <v>#REF!</v>
      </c>
      <c r="H1008" s="35"/>
    </row>
    <row r="1009" spans="1:14" x14ac:dyDescent="0.3">
      <c r="A1009" s="148"/>
      <c r="B1009" s="72" t="s">
        <v>20</v>
      </c>
      <c r="C1009" s="129">
        <f>SUM(C1010:C1069)</f>
        <v>0</v>
      </c>
      <c r="D1009" s="129">
        <f t="shared" ref="D1009:E1009" si="275">SUM(D1010:D1069)</f>
        <v>10972038</v>
      </c>
      <c r="E1009" s="129">
        <f t="shared" si="275"/>
        <v>0</v>
      </c>
      <c r="F1009" s="170"/>
      <c r="G1009" s="35" t="e">
        <f>#REF!-#REF!</f>
        <v>#REF!</v>
      </c>
      <c r="H1009" s="35"/>
    </row>
    <row r="1010" spans="1:14" ht="65.400000000000006" hidden="1" customHeight="1" x14ac:dyDescent="0.3">
      <c r="A1010" s="148"/>
      <c r="B1010" s="22" t="s">
        <v>292</v>
      </c>
      <c r="C1010" s="130"/>
      <c r="D1010" s="130"/>
      <c r="E1010" s="130"/>
      <c r="F1010" s="167"/>
      <c r="G1010" s="35" t="e">
        <f>#REF!-#REF!</f>
        <v>#REF!</v>
      </c>
      <c r="H1010" s="35"/>
    </row>
    <row r="1011" spans="1:14" ht="66" hidden="1" customHeight="1" x14ac:dyDescent="0.3">
      <c r="A1011" s="148"/>
      <c r="B1011" s="22" t="s">
        <v>293</v>
      </c>
      <c r="C1011" s="130"/>
      <c r="D1011" s="130"/>
      <c r="E1011" s="130"/>
      <c r="F1011" s="167"/>
      <c r="G1011" s="35" t="e">
        <f>#REF!-#REF!</f>
        <v>#REF!</v>
      </c>
      <c r="H1011" s="35"/>
    </row>
    <row r="1012" spans="1:14" hidden="1" x14ac:dyDescent="0.3">
      <c r="A1012" s="148"/>
      <c r="B1012" s="22" t="s">
        <v>294</v>
      </c>
      <c r="C1012" s="130"/>
      <c r="D1012" s="130"/>
      <c r="E1012" s="130"/>
      <c r="F1012" s="170"/>
      <c r="G1012" s="35" t="e">
        <f>#REF!-#REF!</f>
        <v>#REF!</v>
      </c>
      <c r="H1012" s="35"/>
    </row>
    <row r="1013" spans="1:14" ht="64.95" hidden="1" customHeight="1" x14ac:dyDescent="0.3">
      <c r="A1013" s="148"/>
      <c r="B1013" s="22"/>
      <c r="C1013" s="130"/>
      <c r="D1013" s="130"/>
      <c r="E1013" s="130"/>
      <c r="F1013" s="11"/>
      <c r="G1013" s="35" t="e">
        <f>#REF!-#REF!</f>
        <v>#REF!</v>
      </c>
      <c r="H1013" s="35"/>
    </row>
    <row r="1014" spans="1:14" ht="39" customHeight="1" x14ac:dyDescent="0.3">
      <c r="A1014" s="148"/>
      <c r="B1014" s="22"/>
      <c r="C1014" s="130"/>
      <c r="D1014" s="130">
        <v>2106000</v>
      </c>
      <c r="E1014" s="130"/>
      <c r="F1014" s="4" t="s">
        <v>360</v>
      </c>
      <c r="G1014" s="35" t="e">
        <f>#REF!-#REF!</f>
        <v>#REF!</v>
      </c>
      <c r="H1014" s="35"/>
    </row>
    <row r="1015" spans="1:14" ht="46.8" x14ac:dyDescent="0.3">
      <c r="A1015" s="148"/>
      <c r="B1015" s="22"/>
      <c r="C1015" s="130"/>
      <c r="D1015" s="130">
        <v>8587679</v>
      </c>
      <c r="E1015" s="130"/>
      <c r="F1015" s="4" t="s">
        <v>404</v>
      </c>
      <c r="G1015" s="35" t="e">
        <f>#REF!-#REF!</f>
        <v>#REF!</v>
      </c>
      <c r="H1015" s="35"/>
    </row>
    <row r="1016" spans="1:14" ht="31.2" hidden="1" x14ac:dyDescent="0.3">
      <c r="A1016" s="148"/>
      <c r="B1016" s="7" t="s">
        <v>295</v>
      </c>
      <c r="C1016" s="130"/>
      <c r="D1016" s="130"/>
      <c r="E1016" s="130"/>
      <c r="F1016" s="170"/>
      <c r="G1016" s="35" t="e">
        <f>#REF!-#REF!</f>
        <v>#REF!</v>
      </c>
      <c r="H1016" s="35"/>
    </row>
    <row r="1017" spans="1:14" ht="64.95" hidden="1" customHeight="1" x14ac:dyDescent="0.3">
      <c r="A1017" s="148"/>
      <c r="B1017" s="105"/>
      <c r="C1017" s="130"/>
      <c r="D1017" s="130"/>
      <c r="E1017" s="130"/>
      <c r="F1017" s="11"/>
      <c r="G1017" s="35" t="e">
        <f>#REF!-#REF!</f>
        <v>#REF!</v>
      </c>
      <c r="H1017" s="35"/>
    </row>
    <row r="1018" spans="1:14" ht="21" customHeight="1" x14ac:dyDescent="0.3">
      <c r="A1018" s="148"/>
      <c r="B1018" s="105"/>
      <c r="C1018" s="130"/>
      <c r="D1018" s="130">
        <v>278359</v>
      </c>
      <c r="E1018" s="130"/>
      <c r="F1018" s="11" t="s">
        <v>339</v>
      </c>
      <c r="G1018" s="35" t="e">
        <f>#REF!-#REF!</f>
        <v>#REF!</v>
      </c>
      <c r="H1018" s="35"/>
    </row>
    <row r="1019" spans="1:14" ht="31.2" hidden="1" x14ac:dyDescent="0.3">
      <c r="A1019" s="148"/>
      <c r="B1019" s="7" t="s">
        <v>296</v>
      </c>
      <c r="C1019" s="130"/>
      <c r="D1019" s="130"/>
      <c r="E1019" s="130"/>
      <c r="F1019" s="5"/>
      <c r="G1019" s="35" t="e">
        <f>#REF!-#REF!</f>
        <v>#REF!</v>
      </c>
      <c r="H1019" s="35"/>
    </row>
    <row r="1020" spans="1:14" ht="64.2" hidden="1" customHeight="1" x14ac:dyDescent="0.3">
      <c r="A1020" s="148"/>
      <c r="B1020" s="67"/>
      <c r="C1020" s="130"/>
      <c r="D1020" s="130"/>
      <c r="E1020" s="130"/>
      <c r="F1020" s="11"/>
      <c r="G1020" s="35" t="e">
        <f>#REF!-#REF!</f>
        <v>#REF!</v>
      </c>
      <c r="H1020" s="35"/>
    </row>
    <row r="1021" spans="1:14" s="49" customFormat="1" hidden="1" x14ac:dyDescent="0.3">
      <c r="A1021" s="148"/>
      <c r="B1021" s="36"/>
      <c r="C1021" s="144"/>
      <c r="D1021" s="144"/>
      <c r="E1021" s="144"/>
      <c r="F1021" s="170"/>
      <c r="G1021" s="35" t="e">
        <f>#REF!-#REF!</f>
        <v>#REF!</v>
      </c>
      <c r="H1021" s="35"/>
      <c r="I1021" s="48"/>
      <c r="J1021" s="48"/>
      <c r="K1021" s="48"/>
      <c r="L1021" s="48"/>
      <c r="M1021" s="48"/>
      <c r="N1021" s="48"/>
    </row>
    <row r="1022" spans="1:14" hidden="1" x14ac:dyDescent="0.3">
      <c r="A1022" s="148"/>
      <c r="B1022" s="106"/>
      <c r="C1022" s="130"/>
      <c r="D1022" s="130"/>
      <c r="E1022" s="130"/>
      <c r="F1022" s="170"/>
      <c r="G1022" s="35" t="e">
        <f>#REF!-#REF!</f>
        <v>#REF!</v>
      </c>
      <c r="H1022" s="35"/>
    </row>
    <row r="1023" spans="1:14" hidden="1" x14ac:dyDescent="0.3">
      <c r="A1023" s="148"/>
      <c r="B1023" s="106"/>
      <c r="C1023" s="130"/>
      <c r="D1023" s="130"/>
      <c r="E1023" s="130"/>
      <c r="F1023" s="170"/>
      <c r="G1023" s="35" t="e">
        <f>#REF!-#REF!</f>
        <v>#REF!</v>
      </c>
      <c r="H1023" s="35"/>
    </row>
    <row r="1024" spans="1:14" hidden="1" x14ac:dyDescent="0.3">
      <c r="A1024" s="148"/>
      <c r="B1024" s="8"/>
      <c r="C1024" s="130"/>
      <c r="D1024" s="130"/>
      <c r="E1024" s="130"/>
      <c r="F1024" s="170"/>
      <c r="G1024" s="35" t="e">
        <f>#REF!-#REF!</f>
        <v>#REF!</v>
      </c>
      <c r="H1024" s="35"/>
    </row>
    <row r="1025" spans="1:14" hidden="1" x14ac:dyDescent="0.3">
      <c r="A1025" s="148"/>
      <c r="B1025" s="8"/>
      <c r="C1025" s="130"/>
      <c r="D1025" s="130"/>
      <c r="E1025" s="130"/>
      <c r="F1025" s="170"/>
      <c r="G1025" s="35" t="e">
        <f>#REF!-#REF!</f>
        <v>#REF!</v>
      </c>
      <c r="H1025" s="35"/>
    </row>
    <row r="1026" spans="1:14" hidden="1" x14ac:dyDescent="0.3">
      <c r="A1026" s="148"/>
      <c r="B1026" s="8"/>
      <c r="C1026" s="130"/>
      <c r="D1026" s="130"/>
      <c r="E1026" s="130"/>
      <c r="F1026" s="170"/>
      <c r="G1026" s="35" t="e">
        <f>#REF!-#REF!</f>
        <v>#REF!</v>
      </c>
      <c r="H1026" s="35"/>
    </row>
    <row r="1027" spans="1:14" hidden="1" x14ac:dyDescent="0.3">
      <c r="A1027" s="148"/>
      <c r="B1027" s="8"/>
      <c r="C1027" s="130"/>
      <c r="D1027" s="130"/>
      <c r="E1027" s="130"/>
      <c r="F1027" s="170"/>
      <c r="G1027" s="35" t="e">
        <f>#REF!-#REF!</f>
        <v>#REF!</v>
      </c>
      <c r="H1027" s="35"/>
    </row>
    <row r="1028" spans="1:14" hidden="1" x14ac:dyDescent="0.3">
      <c r="A1028" s="148"/>
      <c r="B1028" s="8"/>
      <c r="C1028" s="130"/>
      <c r="D1028" s="130"/>
      <c r="E1028" s="130"/>
      <c r="F1028" s="170"/>
      <c r="G1028" s="35" t="e">
        <f>#REF!-#REF!</f>
        <v>#REF!</v>
      </c>
      <c r="H1028" s="35"/>
    </row>
    <row r="1029" spans="1:14" hidden="1" x14ac:dyDescent="0.3">
      <c r="A1029" s="148"/>
      <c r="B1029" s="8"/>
      <c r="C1029" s="130"/>
      <c r="D1029" s="130"/>
      <c r="E1029" s="130"/>
      <c r="F1029" s="170"/>
      <c r="G1029" s="35" t="e">
        <f>#REF!-#REF!</f>
        <v>#REF!</v>
      </c>
      <c r="H1029" s="35"/>
    </row>
    <row r="1030" spans="1:14" hidden="1" x14ac:dyDescent="0.3">
      <c r="A1030" s="148"/>
      <c r="B1030" s="8"/>
      <c r="C1030" s="130"/>
      <c r="D1030" s="130"/>
      <c r="E1030" s="130"/>
      <c r="F1030" s="170"/>
      <c r="G1030" s="35" t="e">
        <f>#REF!-#REF!</f>
        <v>#REF!</v>
      </c>
      <c r="H1030" s="35"/>
    </row>
    <row r="1031" spans="1:14" hidden="1" x14ac:dyDescent="0.3">
      <c r="A1031" s="148"/>
      <c r="B1031" s="8"/>
      <c r="C1031" s="130"/>
      <c r="D1031" s="130"/>
      <c r="E1031" s="130"/>
      <c r="F1031" s="170"/>
      <c r="G1031" s="35" t="e">
        <f>#REF!-#REF!</f>
        <v>#REF!</v>
      </c>
      <c r="H1031" s="35"/>
    </row>
    <row r="1032" spans="1:14" hidden="1" x14ac:dyDescent="0.3">
      <c r="A1032" s="148"/>
      <c r="B1032" s="8"/>
      <c r="C1032" s="130"/>
      <c r="D1032" s="130"/>
      <c r="E1032" s="130"/>
      <c r="F1032" s="170"/>
      <c r="G1032" s="35" t="e">
        <f>#REF!-#REF!</f>
        <v>#REF!</v>
      </c>
      <c r="H1032" s="35"/>
    </row>
    <row r="1033" spans="1:14" hidden="1" x14ac:dyDescent="0.3">
      <c r="A1033" s="148"/>
      <c r="B1033" s="8"/>
      <c r="C1033" s="130"/>
      <c r="D1033" s="130"/>
      <c r="E1033" s="130"/>
      <c r="F1033" s="170"/>
      <c r="G1033" s="35" t="e">
        <f>#REF!-#REF!</f>
        <v>#REF!</v>
      </c>
      <c r="H1033" s="35"/>
    </row>
    <row r="1034" spans="1:14" hidden="1" x14ac:dyDescent="0.3">
      <c r="A1034" s="148"/>
      <c r="B1034" s="8"/>
      <c r="C1034" s="130"/>
      <c r="D1034" s="130"/>
      <c r="E1034" s="130"/>
      <c r="F1034" s="170"/>
      <c r="G1034" s="35" t="e">
        <f>#REF!-#REF!</f>
        <v>#REF!</v>
      </c>
      <c r="H1034" s="35"/>
    </row>
    <row r="1035" spans="1:14" hidden="1" x14ac:dyDescent="0.3">
      <c r="A1035" s="148"/>
      <c r="B1035" s="8"/>
      <c r="C1035" s="130"/>
      <c r="D1035" s="130"/>
      <c r="E1035" s="130"/>
      <c r="F1035" s="170"/>
      <c r="G1035" s="35" t="e">
        <f>#REF!-#REF!</f>
        <v>#REF!</v>
      </c>
      <c r="H1035" s="35"/>
    </row>
    <row r="1036" spans="1:14" hidden="1" x14ac:dyDescent="0.3">
      <c r="A1036" s="148"/>
      <c r="B1036" s="8"/>
      <c r="C1036" s="130"/>
      <c r="D1036" s="130"/>
      <c r="E1036" s="130"/>
      <c r="F1036" s="170"/>
      <c r="G1036" s="35" t="e">
        <f>#REF!-#REF!</f>
        <v>#REF!</v>
      </c>
      <c r="H1036" s="35"/>
    </row>
    <row r="1037" spans="1:14" hidden="1" x14ac:dyDescent="0.3">
      <c r="A1037" s="148"/>
      <c r="B1037" s="8"/>
      <c r="C1037" s="130"/>
      <c r="D1037" s="130"/>
      <c r="E1037" s="130"/>
      <c r="F1037" s="170"/>
      <c r="G1037" s="35" t="e">
        <f>#REF!-#REF!</f>
        <v>#REF!</v>
      </c>
      <c r="H1037" s="35"/>
    </row>
    <row r="1038" spans="1:14" s="49" customFormat="1" hidden="1" x14ac:dyDescent="0.3">
      <c r="A1038" s="148"/>
      <c r="B1038" s="12"/>
      <c r="C1038" s="144"/>
      <c r="D1038" s="144"/>
      <c r="E1038" s="144"/>
      <c r="F1038" s="170"/>
      <c r="G1038" s="35" t="e">
        <f>#REF!-#REF!</f>
        <v>#REF!</v>
      </c>
      <c r="H1038" s="35"/>
      <c r="I1038" s="48"/>
      <c r="J1038" s="48"/>
      <c r="K1038" s="48"/>
      <c r="L1038" s="48"/>
      <c r="M1038" s="48"/>
      <c r="N1038" s="48"/>
    </row>
    <row r="1039" spans="1:14" hidden="1" x14ac:dyDescent="0.3">
      <c r="A1039" s="148"/>
      <c r="B1039" s="7"/>
      <c r="C1039" s="130"/>
      <c r="D1039" s="130"/>
      <c r="E1039" s="130"/>
      <c r="F1039" s="170"/>
      <c r="G1039" s="35" t="e">
        <f>#REF!-#REF!</f>
        <v>#REF!</v>
      </c>
      <c r="H1039" s="35"/>
    </row>
    <row r="1040" spans="1:14" hidden="1" x14ac:dyDescent="0.3">
      <c r="A1040" s="148"/>
      <c r="B1040" s="7"/>
      <c r="C1040" s="130"/>
      <c r="D1040" s="130"/>
      <c r="E1040" s="130"/>
      <c r="F1040" s="170"/>
      <c r="G1040" s="35" t="e">
        <f>#REF!-#REF!</f>
        <v>#REF!</v>
      </c>
      <c r="H1040" s="35"/>
    </row>
    <row r="1041" spans="1:14" hidden="1" x14ac:dyDescent="0.3">
      <c r="A1041" s="148"/>
      <c r="B1041" s="7"/>
      <c r="C1041" s="130"/>
      <c r="D1041" s="130"/>
      <c r="E1041" s="130"/>
      <c r="F1041" s="170"/>
      <c r="G1041" s="35" t="e">
        <f>#REF!-#REF!</f>
        <v>#REF!</v>
      </c>
      <c r="H1041" s="35"/>
    </row>
    <row r="1042" spans="1:14" hidden="1" x14ac:dyDescent="0.3">
      <c r="A1042" s="148"/>
      <c r="B1042" s="7"/>
      <c r="C1042" s="130"/>
      <c r="D1042" s="130"/>
      <c r="E1042" s="130"/>
      <c r="F1042" s="170"/>
      <c r="G1042" s="35" t="e">
        <f>#REF!-#REF!</f>
        <v>#REF!</v>
      </c>
      <c r="H1042" s="35"/>
    </row>
    <row r="1043" spans="1:14" hidden="1" x14ac:dyDescent="0.3">
      <c r="A1043" s="148"/>
      <c r="B1043" s="7"/>
      <c r="C1043" s="130"/>
      <c r="D1043" s="130"/>
      <c r="E1043" s="130"/>
      <c r="F1043" s="170"/>
      <c r="G1043" s="35" t="e">
        <f>#REF!-#REF!</f>
        <v>#REF!</v>
      </c>
      <c r="H1043" s="35"/>
    </row>
    <row r="1044" spans="1:14" hidden="1" x14ac:dyDescent="0.3">
      <c r="A1044" s="148"/>
      <c r="B1044" s="7"/>
      <c r="C1044" s="130"/>
      <c r="D1044" s="130"/>
      <c r="E1044" s="130"/>
      <c r="F1044" s="170"/>
      <c r="G1044" s="35" t="e">
        <f>#REF!-#REF!</f>
        <v>#REF!</v>
      </c>
      <c r="H1044" s="35"/>
    </row>
    <row r="1045" spans="1:14" hidden="1" x14ac:dyDescent="0.3">
      <c r="A1045" s="148"/>
      <c r="B1045" s="7"/>
      <c r="C1045" s="130"/>
      <c r="D1045" s="130"/>
      <c r="E1045" s="130"/>
      <c r="F1045" s="170"/>
      <c r="G1045" s="35" t="e">
        <f>#REF!-#REF!</f>
        <v>#REF!</v>
      </c>
      <c r="H1045" s="35"/>
    </row>
    <row r="1046" spans="1:14" hidden="1" x14ac:dyDescent="0.3">
      <c r="A1046" s="148"/>
      <c r="B1046" s="7"/>
      <c r="C1046" s="130"/>
      <c r="D1046" s="130"/>
      <c r="E1046" s="130"/>
      <c r="F1046" s="11"/>
      <c r="G1046" s="35" t="e">
        <f>#REF!-#REF!</f>
        <v>#REF!</v>
      </c>
      <c r="H1046" s="35"/>
    </row>
    <row r="1047" spans="1:14" hidden="1" x14ac:dyDescent="0.3">
      <c r="A1047" s="148"/>
      <c r="B1047" s="7"/>
      <c r="C1047" s="130"/>
      <c r="D1047" s="130"/>
      <c r="E1047" s="130"/>
      <c r="F1047" s="170"/>
      <c r="G1047" s="35" t="e">
        <f>#REF!-#REF!</f>
        <v>#REF!</v>
      </c>
      <c r="H1047" s="35"/>
    </row>
    <row r="1048" spans="1:14" hidden="1" x14ac:dyDescent="0.3">
      <c r="A1048" s="148"/>
      <c r="B1048" s="7"/>
      <c r="C1048" s="84"/>
      <c r="D1048" s="130"/>
      <c r="E1048" s="130"/>
      <c r="F1048" s="170"/>
      <c r="G1048" s="35" t="e">
        <f>#REF!-#REF!</f>
        <v>#REF!</v>
      </c>
      <c r="H1048" s="35"/>
    </row>
    <row r="1049" spans="1:14" hidden="1" x14ac:dyDescent="0.3">
      <c r="A1049" s="148"/>
      <c r="B1049" s="7"/>
      <c r="C1049" s="130"/>
      <c r="D1049" s="130"/>
      <c r="E1049" s="130"/>
      <c r="F1049" s="170"/>
      <c r="G1049" s="35" t="e">
        <f>#REF!-#REF!</f>
        <v>#REF!</v>
      </c>
      <c r="H1049" s="35"/>
    </row>
    <row r="1050" spans="1:14" hidden="1" x14ac:dyDescent="0.3">
      <c r="A1050" s="148"/>
      <c r="B1050" s="54"/>
      <c r="C1050" s="130"/>
      <c r="D1050" s="130"/>
      <c r="E1050" s="130"/>
      <c r="F1050" s="170"/>
      <c r="G1050" s="35" t="e">
        <f>#REF!-#REF!</f>
        <v>#REF!</v>
      </c>
      <c r="H1050" s="35"/>
    </row>
    <row r="1051" spans="1:14" s="49" customFormat="1" hidden="1" x14ac:dyDescent="0.3">
      <c r="A1051" s="148"/>
      <c r="B1051" s="12"/>
      <c r="C1051" s="144"/>
      <c r="D1051" s="144"/>
      <c r="E1051" s="144"/>
      <c r="F1051" s="170"/>
      <c r="G1051" s="35" t="e">
        <f>#REF!-#REF!</f>
        <v>#REF!</v>
      </c>
      <c r="H1051" s="35"/>
      <c r="I1051" s="48"/>
      <c r="J1051" s="48"/>
      <c r="K1051" s="48"/>
      <c r="L1051" s="48"/>
      <c r="M1051" s="48"/>
      <c r="N1051" s="48"/>
    </row>
    <row r="1052" spans="1:14" hidden="1" x14ac:dyDescent="0.3">
      <c r="A1052" s="148"/>
      <c r="B1052" s="7"/>
      <c r="C1052" s="130"/>
      <c r="D1052" s="130"/>
      <c r="E1052" s="130"/>
      <c r="F1052" s="170"/>
      <c r="G1052" s="35" t="e">
        <f>#REF!-#REF!</f>
        <v>#REF!</v>
      </c>
      <c r="H1052" s="35"/>
    </row>
    <row r="1053" spans="1:14" hidden="1" x14ac:dyDescent="0.3">
      <c r="A1053" s="148"/>
      <c r="B1053" s="7"/>
      <c r="C1053" s="130"/>
      <c r="D1053" s="130"/>
      <c r="E1053" s="130"/>
      <c r="F1053" s="170"/>
      <c r="G1053" s="35" t="e">
        <f>#REF!-#REF!</f>
        <v>#REF!</v>
      </c>
      <c r="H1053" s="35"/>
    </row>
    <row r="1054" spans="1:14" hidden="1" x14ac:dyDescent="0.3">
      <c r="A1054" s="148"/>
      <c r="B1054" s="7"/>
      <c r="C1054" s="130"/>
      <c r="D1054" s="130"/>
      <c r="E1054" s="130"/>
      <c r="F1054" s="170"/>
      <c r="G1054" s="35" t="e">
        <f>#REF!-#REF!</f>
        <v>#REF!</v>
      </c>
      <c r="H1054" s="35"/>
    </row>
    <row r="1055" spans="1:14" hidden="1" x14ac:dyDescent="0.3">
      <c r="A1055" s="148"/>
      <c r="B1055" s="7"/>
      <c r="C1055" s="130"/>
      <c r="D1055" s="130"/>
      <c r="E1055" s="130"/>
      <c r="F1055" s="170"/>
      <c r="G1055" s="35" t="e">
        <f>#REF!-#REF!</f>
        <v>#REF!</v>
      </c>
      <c r="H1055" s="35"/>
    </row>
    <row r="1056" spans="1:14" hidden="1" x14ac:dyDescent="0.3">
      <c r="A1056" s="148"/>
      <c r="B1056" s="7"/>
      <c r="C1056" s="130"/>
      <c r="D1056" s="130"/>
      <c r="E1056" s="130"/>
      <c r="F1056" s="170"/>
      <c r="G1056" s="35" t="e">
        <f>#REF!-#REF!</f>
        <v>#REF!</v>
      </c>
      <c r="H1056" s="35"/>
    </row>
    <row r="1057" spans="1:8" hidden="1" x14ac:dyDescent="0.3">
      <c r="A1057" s="148"/>
      <c r="B1057" s="7"/>
      <c r="C1057" s="130"/>
      <c r="D1057" s="130"/>
      <c r="E1057" s="130"/>
      <c r="F1057" s="170"/>
      <c r="G1057" s="35" t="e">
        <f>#REF!-#REF!</f>
        <v>#REF!</v>
      </c>
      <c r="H1057" s="35"/>
    </row>
    <row r="1058" spans="1:8" hidden="1" x14ac:dyDescent="0.3">
      <c r="A1058" s="148"/>
      <c r="B1058" s="7"/>
      <c r="C1058" s="130"/>
      <c r="D1058" s="130"/>
      <c r="E1058" s="130"/>
      <c r="F1058" s="170"/>
      <c r="G1058" s="35" t="e">
        <f>#REF!-#REF!</f>
        <v>#REF!</v>
      </c>
      <c r="H1058" s="35"/>
    </row>
    <row r="1059" spans="1:8" hidden="1" x14ac:dyDescent="0.3">
      <c r="A1059" s="148"/>
      <c r="B1059" s="7"/>
      <c r="C1059" s="130"/>
      <c r="D1059" s="130"/>
      <c r="E1059" s="130"/>
      <c r="F1059" s="170"/>
      <c r="G1059" s="35" t="e">
        <f>#REF!-#REF!</f>
        <v>#REF!</v>
      </c>
      <c r="H1059" s="35"/>
    </row>
    <row r="1060" spans="1:8" hidden="1" x14ac:dyDescent="0.3">
      <c r="A1060" s="148"/>
      <c r="B1060" s="7"/>
      <c r="C1060" s="130"/>
      <c r="D1060" s="130"/>
      <c r="E1060" s="130"/>
      <c r="F1060" s="170"/>
      <c r="G1060" s="35" t="e">
        <f>#REF!-#REF!</f>
        <v>#REF!</v>
      </c>
      <c r="H1060" s="35"/>
    </row>
    <row r="1061" spans="1:8" hidden="1" x14ac:dyDescent="0.3">
      <c r="A1061" s="148"/>
      <c r="B1061" s="7"/>
      <c r="C1061" s="130"/>
      <c r="D1061" s="130"/>
      <c r="E1061" s="130"/>
      <c r="F1061" s="5"/>
      <c r="G1061" s="35" t="e">
        <f>#REF!-#REF!</f>
        <v>#REF!</v>
      </c>
      <c r="H1061" s="35"/>
    </row>
    <row r="1062" spans="1:8" hidden="1" x14ac:dyDescent="0.3">
      <c r="A1062" s="148"/>
      <c r="B1062" s="7"/>
      <c r="C1062" s="130"/>
      <c r="D1062" s="130"/>
      <c r="E1062" s="130"/>
      <c r="F1062" s="5"/>
      <c r="G1062" s="35" t="e">
        <f>#REF!-#REF!</f>
        <v>#REF!</v>
      </c>
      <c r="H1062" s="35"/>
    </row>
    <row r="1063" spans="1:8" hidden="1" x14ac:dyDescent="0.3">
      <c r="A1063" s="148"/>
      <c r="B1063" s="7"/>
      <c r="C1063" s="130"/>
      <c r="D1063" s="130"/>
      <c r="E1063" s="130"/>
      <c r="F1063" s="5"/>
      <c r="G1063" s="35" t="e">
        <f>#REF!-#REF!</f>
        <v>#REF!</v>
      </c>
      <c r="H1063" s="35"/>
    </row>
    <row r="1064" spans="1:8" hidden="1" x14ac:dyDescent="0.3">
      <c r="A1064" s="148"/>
      <c r="B1064" s="7"/>
      <c r="C1064" s="130"/>
      <c r="D1064" s="130"/>
      <c r="E1064" s="130"/>
      <c r="F1064" s="170"/>
      <c r="G1064" s="35" t="e">
        <f>#REF!-#REF!</f>
        <v>#REF!</v>
      </c>
      <c r="H1064" s="35"/>
    </row>
    <row r="1065" spans="1:8" hidden="1" x14ac:dyDescent="0.3">
      <c r="A1065" s="148"/>
      <c r="B1065" s="7"/>
      <c r="C1065" s="130"/>
      <c r="D1065" s="130"/>
      <c r="E1065" s="130"/>
      <c r="F1065" s="170"/>
      <c r="G1065" s="35" t="e">
        <f>#REF!-#REF!</f>
        <v>#REF!</v>
      </c>
      <c r="H1065" s="35"/>
    </row>
    <row r="1066" spans="1:8" hidden="1" x14ac:dyDescent="0.3">
      <c r="A1066" s="148"/>
      <c r="B1066" s="7"/>
      <c r="C1066" s="130"/>
      <c r="D1066" s="130"/>
      <c r="E1066" s="130"/>
      <c r="F1066" s="170"/>
      <c r="G1066" s="35" t="e">
        <f>#REF!-#REF!</f>
        <v>#REF!</v>
      </c>
      <c r="H1066" s="35"/>
    </row>
    <row r="1067" spans="1:8" hidden="1" x14ac:dyDescent="0.3">
      <c r="A1067" s="148"/>
      <c r="B1067" s="7"/>
      <c r="C1067" s="130"/>
      <c r="D1067" s="130"/>
      <c r="E1067" s="130"/>
      <c r="F1067" s="170"/>
      <c r="G1067" s="35" t="e">
        <f>#REF!-#REF!</f>
        <v>#REF!</v>
      </c>
      <c r="H1067" s="35"/>
    </row>
    <row r="1068" spans="1:8" hidden="1" x14ac:dyDescent="0.3">
      <c r="A1068" s="148"/>
      <c r="B1068" s="22"/>
      <c r="C1068" s="130"/>
      <c r="D1068" s="130"/>
      <c r="E1068" s="130"/>
      <c r="F1068" s="61"/>
      <c r="G1068" s="35" t="e">
        <f>#REF!-#REF!</f>
        <v>#REF!</v>
      </c>
      <c r="H1068" s="35"/>
    </row>
    <row r="1069" spans="1:8" hidden="1" x14ac:dyDescent="0.3">
      <c r="A1069" s="148"/>
      <c r="B1069" s="22"/>
      <c r="C1069" s="130"/>
      <c r="D1069" s="130"/>
      <c r="E1069" s="130"/>
      <c r="F1069" s="170"/>
      <c r="G1069" s="35" t="e">
        <f>#REF!-#REF!</f>
        <v>#REF!</v>
      </c>
      <c r="H1069" s="35"/>
    </row>
    <row r="1070" spans="1:8" ht="48" hidden="1" customHeight="1" x14ac:dyDescent="0.3">
      <c r="A1070" s="148"/>
      <c r="B1070" s="72" t="s">
        <v>72</v>
      </c>
      <c r="C1070" s="129">
        <f>SUM(C1071:C1075)</f>
        <v>0</v>
      </c>
      <c r="D1070" s="129">
        <f t="shared" ref="D1070:E1070" si="276">SUM(D1071:D1075)</f>
        <v>0</v>
      </c>
      <c r="E1070" s="129">
        <f t="shared" si="276"/>
        <v>0</v>
      </c>
      <c r="F1070" s="170"/>
      <c r="G1070" s="35" t="e">
        <f>#REF!-#REF!</f>
        <v>#REF!</v>
      </c>
      <c r="H1070" s="35"/>
    </row>
    <row r="1071" spans="1:8" hidden="1" x14ac:dyDescent="0.3">
      <c r="A1071" s="148"/>
      <c r="B1071" s="64"/>
      <c r="C1071" s="130"/>
      <c r="D1071" s="171"/>
      <c r="E1071" s="171"/>
      <c r="F1071" s="170"/>
      <c r="G1071" s="35" t="e">
        <f>#REF!-#REF!</f>
        <v>#REF!</v>
      </c>
      <c r="H1071" s="35"/>
    </row>
    <row r="1072" spans="1:8" hidden="1" x14ac:dyDescent="0.3">
      <c r="A1072" s="148"/>
      <c r="B1072" s="64"/>
      <c r="C1072" s="130"/>
      <c r="D1072" s="171"/>
      <c r="E1072" s="171"/>
      <c r="F1072" s="170"/>
      <c r="G1072" s="35" t="e">
        <f>#REF!-#REF!</f>
        <v>#REF!</v>
      </c>
      <c r="H1072" s="35"/>
    </row>
    <row r="1073" spans="1:8" hidden="1" x14ac:dyDescent="0.3">
      <c r="A1073" s="148"/>
      <c r="B1073" s="64"/>
      <c r="C1073" s="130"/>
      <c r="D1073" s="130"/>
      <c r="E1073" s="130"/>
      <c r="F1073" s="5"/>
      <c r="G1073" s="35" t="e">
        <f>#REF!-#REF!</f>
        <v>#REF!</v>
      </c>
      <c r="H1073" s="35"/>
    </row>
    <row r="1074" spans="1:8" hidden="1" x14ac:dyDescent="0.3">
      <c r="A1074" s="148"/>
      <c r="B1074" s="64"/>
      <c r="C1074" s="130"/>
      <c r="D1074" s="130"/>
      <c r="E1074" s="130"/>
      <c r="F1074" s="5"/>
      <c r="G1074" s="35" t="e">
        <f>#REF!-#REF!</f>
        <v>#REF!</v>
      </c>
      <c r="H1074" s="35"/>
    </row>
    <row r="1075" spans="1:8" hidden="1" x14ac:dyDescent="0.3">
      <c r="A1075" s="148"/>
      <c r="B1075" s="64"/>
      <c r="C1075" s="130"/>
      <c r="D1075" s="130"/>
      <c r="E1075" s="130"/>
      <c r="F1075" s="5"/>
      <c r="G1075" s="35" t="e">
        <f>#REF!-#REF!</f>
        <v>#REF!</v>
      </c>
      <c r="H1075" s="35"/>
    </row>
    <row r="1076" spans="1:8" ht="31.2" hidden="1" x14ac:dyDescent="0.3">
      <c r="A1076" s="148"/>
      <c r="B1076" s="72" t="s">
        <v>257</v>
      </c>
      <c r="C1076" s="129">
        <f>SUM(C1077:C1079)</f>
        <v>0</v>
      </c>
      <c r="D1076" s="129">
        <f t="shared" ref="D1076:E1076" si="277">SUM(D1077:D1079)</f>
        <v>0</v>
      </c>
      <c r="E1076" s="129">
        <f t="shared" si="277"/>
        <v>0</v>
      </c>
      <c r="F1076" s="170"/>
      <c r="G1076" s="35" t="e">
        <f>#REF!-#REF!</f>
        <v>#REF!</v>
      </c>
      <c r="H1076" s="35"/>
    </row>
    <row r="1077" spans="1:8" hidden="1" x14ac:dyDescent="0.3">
      <c r="A1077" s="148"/>
      <c r="B1077" s="64"/>
      <c r="C1077" s="130"/>
      <c r="D1077" s="130"/>
      <c r="E1077" s="130"/>
      <c r="F1077" s="170"/>
      <c r="G1077" s="35" t="e">
        <f>#REF!-#REF!</f>
        <v>#REF!</v>
      </c>
      <c r="H1077" s="35"/>
    </row>
    <row r="1078" spans="1:8" hidden="1" x14ac:dyDescent="0.3">
      <c r="A1078" s="148"/>
      <c r="B1078" s="64"/>
      <c r="C1078" s="130"/>
      <c r="D1078" s="130"/>
      <c r="E1078" s="130"/>
      <c r="F1078" s="5"/>
      <c r="G1078" s="35" t="e">
        <f>#REF!-#REF!</f>
        <v>#REF!</v>
      </c>
      <c r="H1078" s="35"/>
    </row>
    <row r="1079" spans="1:8" hidden="1" x14ac:dyDescent="0.3">
      <c r="A1079" s="148"/>
      <c r="B1079" s="64"/>
      <c r="C1079" s="130"/>
      <c r="D1079" s="130"/>
      <c r="E1079" s="130"/>
      <c r="F1079" s="5"/>
      <c r="G1079" s="35" t="e">
        <f>#REF!-#REF!</f>
        <v>#REF!</v>
      </c>
      <c r="H1079" s="35"/>
    </row>
    <row r="1080" spans="1:8" hidden="1" x14ac:dyDescent="0.3">
      <c r="A1080" s="148"/>
      <c r="B1080" s="72" t="s">
        <v>52</v>
      </c>
      <c r="C1080" s="129">
        <f>SUM(C1081:C1084)</f>
        <v>0</v>
      </c>
      <c r="D1080" s="129">
        <f t="shared" ref="D1080:E1080" si="278">SUM(D1081:D1084)</f>
        <v>0</v>
      </c>
      <c r="E1080" s="129">
        <f t="shared" si="278"/>
        <v>0</v>
      </c>
      <c r="F1080" s="170"/>
      <c r="G1080" s="35" t="e">
        <f>#REF!-#REF!</f>
        <v>#REF!</v>
      </c>
      <c r="H1080" s="35"/>
    </row>
    <row r="1081" spans="1:8" hidden="1" x14ac:dyDescent="0.3">
      <c r="A1081" s="148"/>
      <c r="B1081" s="64"/>
      <c r="C1081" s="130"/>
      <c r="D1081" s="130"/>
      <c r="E1081" s="130"/>
      <c r="F1081" s="5"/>
      <c r="G1081" s="35" t="e">
        <f>#REF!-#REF!</f>
        <v>#REF!</v>
      </c>
      <c r="H1081" s="35"/>
    </row>
    <row r="1082" spans="1:8" hidden="1" x14ac:dyDescent="0.3">
      <c r="A1082" s="148"/>
      <c r="B1082" s="64"/>
      <c r="C1082" s="130"/>
      <c r="D1082" s="130"/>
      <c r="E1082" s="130"/>
      <c r="F1082" s="5"/>
      <c r="G1082" s="35" t="e">
        <f>#REF!-#REF!</f>
        <v>#REF!</v>
      </c>
      <c r="H1082" s="35"/>
    </row>
    <row r="1083" spans="1:8" hidden="1" x14ac:dyDescent="0.3">
      <c r="A1083" s="148"/>
      <c r="B1083" s="64"/>
      <c r="C1083" s="130"/>
      <c r="D1083" s="130"/>
      <c r="E1083" s="130"/>
      <c r="F1083" s="170"/>
      <c r="G1083" s="35" t="e">
        <f>#REF!-#REF!</f>
        <v>#REF!</v>
      </c>
      <c r="H1083" s="35"/>
    </row>
    <row r="1084" spans="1:8" hidden="1" x14ac:dyDescent="0.3">
      <c r="A1084" s="148"/>
      <c r="B1084" s="64"/>
      <c r="C1084" s="130"/>
      <c r="D1084" s="130"/>
      <c r="E1084" s="130"/>
      <c r="F1084" s="5"/>
      <c r="G1084" s="35" t="e">
        <f>#REF!-#REF!</f>
        <v>#REF!</v>
      </c>
      <c r="H1084" s="35"/>
    </row>
    <row r="1085" spans="1:8" ht="31.2" x14ac:dyDescent="0.3">
      <c r="A1085" s="148"/>
      <c r="B1085" s="72" t="s">
        <v>137</v>
      </c>
      <c r="C1085" s="129">
        <f>SUM(C1086:C1091)</f>
        <v>0</v>
      </c>
      <c r="D1085" s="129">
        <f t="shared" ref="D1085:E1085" si="279">SUM(D1086:D1091)</f>
        <v>371347</v>
      </c>
      <c r="E1085" s="129">
        <f t="shared" si="279"/>
        <v>0</v>
      </c>
      <c r="F1085" s="103"/>
      <c r="G1085" s="35" t="e">
        <f>#REF!-#REF!</f>
        <v>#REF!</v>
      </c>
      <c r="H1085" s="35"/>
    </row>
    <row r="1086" spans="1:8" x14ac:dyDescent="0.3">
      <c r="A1086" s="148"/>
      <c r="B1086" s="22"/>
      <c r="C1086" s="130"/>
      <c r="D1086" s="130">
        <v>371347</v>
      </c>
      <c r="E1086" s="130"/>
      <c r="F1086" s="170" t="s">
        <v>297</v>
      </c>
      <c r="G1086" s="35" t="e">
        <f>#REF!-#REF!</f>
        <v>#REF!</v>
      </c>
      <c r="H1086" s="35"/>
    </row>
    <row r="1087" spans="1:8" hidden="1" x14ac:dyDescent="0.3">
      <c r="A1087" s="148"/>
      <c r="B1087" s="22"/>
      <c r="C1087" s="130"/>
      <c r="D1087" s="130"/>
      <c r="E1087" s="130"/>
      <c r="F1087" s="5"/>
      <c r="G1087" s="35" t="e">
        <f>#REF!-#REF!</f>
        <v>#REF!</v>
      </c>
      <c r="H1087" s="35"/>
    </row>
    <row r="1088" spans="1:8" hidden="1" x14ac:dyDescent="0.3">
      <c r="A1088" s="148"/>
      <c r="B1088" s="72"/>
      <c r="C1088" s="130"/>
      <c r="D1088" s="130"/>
      <c r="E1088" s="130"/>
      <c r="F1088" s="5"/>
      <c r="G1088" s="35" t="e">
        <f>#REF!-#REF!</f>
        <v>#REF!</v>
      </c>
      <c r="H1088" s="35"/>
    </row>
    <row r="1089" spans="1:8" hidden="1" x14ac:dyDescent="0.3">
      <c r="A1089" s="148"/>
      <c r="B1089" s="22"/>
      <c r="C1089" s="130"/>
      <c r="D1089" s="130"/>
      <c r="E1089" s="130"/>
      <c r="F1089" s="5"/>
      <c r="G1089" s="35" t="e">
        <f>#REF!-#REF!</f>
        <v>#REF!</v>
      </c>
      <c r="H1089" s="35"/>
    </row>
    <row r="1090" spans="1:8" hidden="1" x14ac:dyDescent="0.3">
      <c r="A1090" s="148"/>
      <c r="B1090" s="22"/>
      <c r="C1090" s="130"/>
      <c r="D1090" s="130"/>
      <c r="E1090" s="130"/>
      <c r="F1090" s="170"/>
      <c r="G1090" s="35" t="e">
        <f>#REF!-#REF!</f>
        <v>#REF!</v>
      </c>
      <c r="H1090" s="35"/>
    </row>
    <row r="1091" spans="1:8" hidden="1" x14ac:dyDescent="0.3">
      <c r="A1091" s="148"/>
      <c r="B1091" s="22"/>
      <c r="C1091" s="130"/>
      <c r="D1091" s="130"/>
      <c r="E1091" s="130"/>
      <c r="F1091" s="170"/>
      <c r="G1091" s="35" t="e">
        <f>#REF!-#REF!</f>
        <v>#REF!</v>
      </c>
      <c r="H1091" s="35"/>
    </row>
    <row r="1092" spans="1:8" ht="31.2" hidden="1" x14ac:dyDescent="0.3">
      <c r="A1092" s="148"/>
      <c r="B1092" s="72" t="s">
        <v>55</v>
      </c>
      <c r="C1092" s="129">
        <f>SUM(C1093:C1097)</f>
        <v>0</v>
      </c>
      <c r="D1092" s="129">
        <f t="shared" ref="D1092:E1092" si="280">SUM(D1093:D1097)</f>
        <v>0</v>
      </c>
      <c r="E1092" s="129">
        <f t="shared" si="280"/>
        <v>0</v>
      </c>
      <c r="F1092" s="170"/>
      <c r="G1092" s="35" t="e">
        <f>#REF!-#REF!</f>
        <v>#REF!</v>
      </c>
      <c r="H1092" s="35"/>
    </row>
    <row r="1093" spans="1:8" hidden="1" x14ac:dyDescent="0.3">
      <c r="A1093" s="148"/>
      <c r="B1093" s="72"/>
      <c r="C1093" s="130"/>
      <c r="D1093" s="130"/>
      <c r="E1093" s="130"/>
      <c r="F1093" s="4"/>
      <c r="G1093" s="35" t="e">
        <f>#REF!-#REF!</f>
        <v>#REF!</v>
      </c>
      <c r="H1093" s="35"/>
    </row>
    <row r="1094" spans="1:8" hidden="1" x14ac:dyDescent="0.3">
      <c r="A1094" s="148"/>
      <c r="B1094" s="72"/>
      <c r="C1094" s="130"/>
      <c r="D1094" s="130"/>
      <c r="E1094" s="130"/>
      <c r="F1094" s="5"/>
      <c r="G1094" s="35" t="e">
        <f>#REF!-#REF!</f>
        <v>#REF!</v>
      </c>
      <c r="H1094" s="35"/>
    </row>
    <row r="1095" spans="1:8" hidden="1" x14ac:dyDescent="0.3">
      <c r="A1095" s="148"/>
      <c r="B1095" s="72"/>
      <c r="C1095" s="130"/>
      <c r="D1095" s="130"/>
      <c r="E1095" s="130"/>
      <c r="F1095" s="170"/>
      <c r="G1095" s="35" t="e">
        <f>#REF!-#REF!</f>
        <v>#REF!</v>
      </c>
      <c r="H1095" s="35"/>
    </row>
    <row r="1096" spans="1:8" hidden="1" x14ac:dyDescent="0.3">
      <c r="A1096" s="148"/>
      <c r="B1096" s="72"/>
      <c r="C1096" s="130"/>
      <c r="D1096" s="130"/>
      <c r="E1096" s="130"/>
      <c r="F1096" s="5"/>
      <c r="G1096" s="35" t="e">
        <f>#REF!-#REF!</f>
        <v>#REF!</v>
      </c>
      <c r="H1096" s="35"/>
    </row>
    <row r="1097" spans="1:8" hidden="1" x14ac:dyDescent="0.3">
      <c r="A1097" s="148"/>
      <c r="B1097" s="72"/>
      <c r="C1097" s="130"/>
      <c r="D1097" s="130"/>
      <c r="E1097" s="130"/>
      <c r="F1097" s="5"/>
      <c r="G1097" s="35" t="e">
        <f>#REF!-#REF!</f>
        <v>#REF!</v>
      </c>
      <c r="H1097" s="35"/>
    </row>
    <row r="1098" spans="1:8" ht="31.2" hidden="1" x14ac:dyDescent="0.3">
      <c r="A1098" s="148"/>
      <c r="B1098" s="72" t="s">
        <v>15</v>
      </c>
      <c r="C1098" s="129">
        <f>SUM(C1099:C1102)</f>
        <v>0</v>
      </c>
      <c r="D1098" s="129">
        <f t="shared" ref="D1098:E1098" si="281">SUM(D1099:D1102)</f>
        <v>0</v>
      </c>
      <c r="E1098" s="129">
        <f t="shared" si="281"/>
        <v>0</v>
      </c>
      <c r="F1098" s="170"/>
      <c r="G1098" s="35" t="e">
        <f>#REF!-#REF!</f>
        <v>#REF!</v>
      </c>
      <c r="H1098" s="35"/>
    </row>
    <row r="1099" spans="1:8" hidden="1" x14ac:dyDescent="0.3">
      <c r="A1099" s="148"/>
      <c r="B1099" s="72"/>
      <c r="C1099" s="129"/>
      <c r="D1099" s="130">
        <v>0</v>
      </c>
      <c r="E1099" s="130"/>
      <c r="F1099" s="170"/>
      <c r="G1099" s="35" t="e">
        <f>#REF!-#REF!</f>
        <v>#REF!</v>
      </c>
      <c r="H1099" s="35"/>
    </row>
    <row r="1100" spans="1:8" hidden="1" x14ac:dyDescent="0.3">
      <c r="A1100" s="148"/>
      <c r="B1100" s="72"/>
      <c r="C1100" s="129"/>
      <c r="D1100" s="130"/>
      <c r="E1100" s="130"/>
      <c r="F1100" s="5"/>
      <c r="G1100" s="35" t="e">
        <f>#REF!-#REF!</f>
        <v>#REF!</v>
      </c>
      <c r="H1100" s="35"/>
    </row>
    <row r="1101" spans="1:8" hidden="1" x14ac:dyDescent="0.3">
      <c r="A1101" s="148"/>
      <c r="B1101" s="72"/>
      <c r="C1101" s="129"/>
      <c r="D1101" s="130"/>
      <c r="E1101" s="130"/>
      <c r="F1101" s="5"/>
      <c r="G1101" s="35" t="e">
        <f>#REF!-#REF!</f>
        <v>#REF!</v>
      </c>
      <c r="H1101" s="35"/>
    </row>
    <row r="1102" spans="1:8" hidden="1" x14ac:dyDescent="0.3">
      <c r="A1102" s="148"/>
      <c r="B1102" s="72"/>
      <c r="C1102" s="129"/>
      <c r="D1102" s="130"/>
      <c r="E1102" s="130"/>
      <c r="F1102" s="4"/>
      <c r="G1102" s="35" t="e">
        <f>#REF!-#REF!</f>
        <v>#REF!</v>
      </c>
      <c r="H1102" s="35"/>
    </row>
    <row r="1103" spans="1:8" ht="31.2" hidden="1" x14ac:dyDescent="0.3">
      <c r="A1103" s="148"/>
      <c r="B1103" s="72" t="s">
        <v>139</v>
      </c>
      <c r="C1103" s="129">
        <f>SUM(C1104:C1108)</f>
        <v>0</v>
      </c>
      <c r="D1103" s="129">
        <f t="shared" ref="D1103:E1103" si="282">SUM(D1104:D1108)</f>
        <v>0</v>
      </c>
      <c r="E1103" s="129">
        <f t="shared" si="282"/>
        <v>0</v>
      </c>
      <c r="F1103" s="170"/>
      <c r="G1103" s="35" t="e">
        <f>#REF!-#REF!</f>
        <v>#REF!</v>
      </c>
      <c r="H1103" s="35"/>
    </row>
    <row r="1104" spans="1:8" hidden="1" x14ac:dyDescent="0.3">
      <c r="A1104" s="148"/>
      <c r="B1104" s="72"/>
      <c r="C1104" s="130"/>
      <c r="D1104" s="130"/>
      <c r="E1104" s="130"/>
      <c r="F1104" s="4"/>
      <c r="G1104" s="35" t="e">
        <f>#REF!-#REF!</f>
        <v>#REF!</v>
      </c>
      <c r="H1104" s="35"/>
    </row>
    <row r="1105" spans="1:8" hidden="1" x14ac:dyDescent="0.3">
      <c r="A1105" s="148"/>
      <c r="B1105" s="72"/>
      <c r="C1105" s="130"/>
      <c r="D1105" s="130"/>
      <c r="E1105" s="130"/>
      <c r="F1105" s="11"/>
      <c r="G1105" s="35" t="e">
        <f>#REF!-#REF!</f>
        <v>#REF!</v>
      </c>
      <c r="H1105" s="35"/>
    </row>
    <row r="1106" spans="1:8" hidden="1" x14ac:dyDescent="0.3">
      <c r="A1106" s="148"/>
      <c r="B1106" s="72"/>
      <c r="C1106" s="130"/>
      <c r="D1106" s="130"/>
      <c r="E1106" s="130"/>
      <c r="F1106" s="11"/>
      <c r="G1106" s="35" t="e">
        <f>#REF!-#REF!</f>
        <v>#REF!</v>
      </c>
      <c r="H1106" s="35"/>
    </row>
    <row r="1107" spans="1:8" hidden="1" x14ac:dyDescent="0.3">
      <c r="A1107" s="148"/>
      <c r="B1107" s="72"/>
      <c r="C1107" s="130"/>
      <c r="D1107" s="130"/>
      <c r="E1107" s="130"/>
      <c r="F1107" s="5"/>
      <c r="G1107" s="35" t="e">
        <f>#REF!-#REF!</f>
        <v>#REF!</v>
      </c>
      <c r="H1107" s="35"/>
    </row>
    <row r="1108" spans="1:8" hidden="1" x14ac:dyDescent="0.3">
      <c r="A1108" s="148"/>
      <c r="B1108" s="72"/>
      <c r="C1108" s="130"/>
      <c r="D1108" s="130"/>
      <c r="E1108" s="130"/>
      <c r="F1108" s="5"/>
      <c r="G1108" s="35" t="e">
        <f>#REF!-#REF!</f>
        <v>#REF!</v>
      </c>
      <c r="H1108" s="35"/>
    </row>
    <row r="1109" spans="1:8" ht="46.8" hidden="1" x14ac:dyDescent="0.3">
      <c r="A1109" s="148"/>
      <c r="B1109" s="72" t="s">
        <v>57</v>
      </c>
      <c r="C1109" s="129">
        <f>SUM(C1110:C1113)</f>
        <v>0</v>
      </c>
      <c r="D1109" s="129">
        <f t="shared" ref="D1109:E1109" si="283">SUM(D1110:D1113)</f>
        <v>0</v>
      </c>
      <c r="E1109" s="129">
        <f t="shared" si="283"/>
        <v>0</v>
      </c>
      <c r="F1109" s="103"/>
      <c r="G1109" s="35" t="e">
        <f>#REF!-#REF!</f>
        <v>#REF!</v>
      </c>
      <c r="H1109" s="35"/>
    </row>
    <row r="1110" spans="1:8" ht="24" hidden="1" customHeight="1" x14ac:dyDescent="0.3">
      <c r="A1110" s="148"/>
      <c r="B1110" s="72"/>
      <c r="C1110" s="130"/>
      <c r="D1110" s="130"/>
      <c r="E1110" s="130"/>
      <c r="F1110" s="179"/>
      <c r="G1110" s="35" t="e">
        <f>#REF!-#REF!</f>
        <v>#REF!</v>
      </c>
      <c r="H1110" s="35"/>
    </row>
    <row r="1111" spans="1:8" ht="16.95" hidden="1" customHeight="1" x14ac:dyDescent="0.3">
      <c r="A1111" s="148"/>
      <c r="B1111" s="72"/>
      <c r="C1111" s="130"/>
      <c r="D1111" s="129"/>
      <c r="E1111" s="129"/>
      <c r="F1111" s="179"/>
      <c r="G1111" s="35" t="e">
        <f>#REF!-#REF!</f>
        <v>#REF!</v>
      </c>
      <c r="H1111" s="35"/>
    </row>
    <row r="1112" spans="1:8" ht="112.95" hidden="1" customHeight="1" x14ac:dyDescent="0.3">
      <c r="A1112" s="148"/>
      <c r="B1112" s="72"/>
      <c r="C1112" s="130"/>
      <c r="D1112" s="129"/>
      <c r="E1112" s="129">
        <v>0</v>
      </c>
      <c r="F1112" s="170"/>
      <c r="G1112" s="35" t="e">
        <f>#REF!-#REF!</f>
        <v>#REF!</v>
      </c>
      <c r="H1112" s="35"/>
    </row>
    <row r="1113" spans="1:8" hidden="1" x14ac:dyDescent="0.3">
      <c r="A1113" s="148"/>
      <c r="B1113" s="72"/>
      <c r="C1113" s="130"/>
      <c r="D1113" s="130"/>
      <c r="E1113" s="130"/>
      <c r="F1113" s="170"/>
      <c r="G1113" s="35" t="e">
        <f>#REF!-#REF!</f>
        <v>#REF!</v>
      </c>
      <c r="H1113" s="35"/>
    </row>
    <row r="1114" spans="1:8" ht="46.8" hidden="1" x14ac:dyDescent="0.3">
      <c r="A1114" s="148"/>
      <c r="B1114" s="72" t="s">
        <v>57</v>
      </c>
      <c r="C1114" s="129">
        <f>SUM(C1115:C1120)</f>
        <v>0</v>
      </c>
      <c r="D1114" s="129">
        <f t="shared" ref="D1114:E1114" si="284">SUM(D1115:D1120)</f>
        <v>0</v>
      </c>
      <c r="E1114" s="129">
        <f t="shared" si="284"/>
        <v>0</v>
      </c>
      <c r="F1114" s="4"/>
      <c r="G1114" s="35" t="e">
        <f>#REF!-#REF!</f>
        <v>#REF!</v>
      </c>
      <c r="H1114" s="35"/>
    </row>
    <row r="1115" spans="1:8" hidden="1" x14ac:dyDescent="0.3">
      <c r="A1115" s="148"/>
      <c r="B1115" s="21"/>
      <c r="C1115" s="130"/>
      <c r="D1115" s="130"/>
      <c r="E1115" s="130"/>
      <c r="F1115" s="170"/>
      <c r="G1115" s="35" t="e">
        <f>#REF!-#REF!</f>
        <v>#REF!</v>
      </c>
      <c r="H1115" s="35"/>
    </row>
    <row r="1116" spans="1:8" hidden="1" x14ac:dyDescent="0.3">
      <c r="A1116" s="148"/>
      <c r="B1116" s="22"/>
      <c r="C1116" s="130"/>
      <c r="D1116" s="129"/>
      <c r="E1116" s="129"/>
      <c r="F1116" s="170"/>
      <c r="G1116" s="35" t="e">
        <f>#REF!-#REF!</f>
        <v>#REF!</v>
      </c>
      <c r="H1116" s="35"/>
    </row>
    <row r="1117" spans="1:8" hidden="1" x14ac:dyDescent="0.3">
      <c r="A1117" s="148"/>
      <c r="B1117" s="22"/>
      <c r="C1117" s="130"/>
      <c r="D1117" s="129"/>
      <c r="E1117" s="129"/>
      <c r="F1117" s="170"/>
      <c r="G1117" s="35" t="e">
        <f>#REF!-#REF!</f>
        <v>#REF!</v>
      </c>
      <c r="H1117" s="35"/>
    </row>
    <row r="1118" spans="1:8" hidden="1" x14ac:dyDescent="0.3">
      <c r="A1118" s="148"/>
      <c r="B1118" s="22"/>
      <c r="C1118" s="130"/>
      <c r="D1118" s="129"/>
      <c r="E1118" s="129"/>
      <c r="F1118" s="5"/>
      <c r="G1118" s="35" t="e">
        <f>#REF!-#REF!</f>
        <v>#REF!</v>
      </c>
      <c r="H1118" s="35"/>
    </row>
    <row r="1119" spans="1:8" hidden="1" x14ac:dyDescent="0.3">
      <c r="A1119" s="148"/>
      <c r="B1119" s="22"/>
      <c r="C1119" s="130"/>
      <c r="D1119" s="129"/>
      <c r="E1119" s="129"/>
      <c r="F1119" s="5"/>
      <c r="G1119" s="35" t="e">
        <f>#REF!-#REF!</f>
        <v>#REF!</v>
      </c>
      <c r="H1119" s="35"/>
    </row>
    <row r="1120" spans="1:8" hidden="1" x14ac:dyDescent="0.3">
      <c r="A1120" s="148"/>
      <c r="B1120" s="22"/>
      <c r="C1120" s="130"/>
      <c r="D1120" s="130"/>
      <c r="E1120" s="130"/>
      <c r="F1120" s="5"/>
      <c r="G1120" s="35" t="e">
        <f>#REF!-#REF!</f>
        <v>#REF!</v>
      </c>
      <c r="H1120" s="35"/>
    </row>
    <row r="1121" spans="1:8" ht="33.75" hidden="1" customHeight="1" x14ac:dyDescent="0.3">
      <c r="A1121" s="148"/>
      <c r="B1121" s="72" t="s">
        <v>66</v>
      </c>
      <c r="C1121" s="129">
        <f>SUM(C1122:C1126)</f>
        <v>0</v>
      </c>
      <c r="D1121" s="129">
        <f t="shared" ref="D1121:E1121" si="285">SUM(D1122:D1126)</f>
        <v>0</v>
      </c>
      <c r="E1121" s="129">
        <f t="shared" si="285"/>
        <v>0</v>
      </c>
      <c r="F1121" s="170"/>
      <c r="G1121" s="35" t="e">
        <f>#REF!-#REF!</f>
        <v>#REF!</v>
      </c>
      <c r="H1121" s="35"/>
    </row>
    <row r="1122" spans="1:8" hidden="1" x14ac:dyDescent="0.3">
      <c r="A1122" s="148"/>
      <c r="B1122" s="22"/>
      <c r="C1122" s="130"/>
      <c r="D1122" s="130"/>
      <c r="E1122" s="130"/>
      <c r="F1122" s="170"/>
      <c r="G1122" s="35" t="e">
        <f>#REF!-#REF!</f>
        <v>#REF!</v>
      </c>
      <c r="H1122" s="35"/>
    </row>
    <row r="1123" spans="1:8" hidden="1" x14ac:dyDescent="0.3">
      <c r="A1123" s="148"/>
      <c r="B1123" s="22"/>
      <c r="C1123" s="129"/>
      <c r="D1123" s="129"/>
      <c r="E1123" s="129"/>
      <c r="F1123" s="5"/>
      <c r="G1123" s="35" t="e">
        <f>#REF!-#REF!</f>
        <v>#REF!</v>
      </c>
      <c r="H1123" s="35"/>
    </row>
    <row r="1124" spans="1:8" hidden="1" x14ac:dyDescent="0.3">
      <c r="A1124" s="148"/>
      <c r="B1124" s="22"/>
      <c r="C1124" s="129"/>
      <c r="D1124" s="129"/>
      <c r="E1124" s="129"/>
      <c r="F1124" s="5"/>
      <c r="G1124" s="35" t="e">
        <f>#REF!-#REF!</f>
        <v>#REF!</v>
      </c>
      <c r="H1124" s="35"/>
    </row>
    <row r="1125" spans="1:8" hidden="1" x14ac:dyDescent="0.3">
      <c r="A1125" s="148"/>
      <c r="B1125" s="22"/>
      <c r="C1125" s="129"/>
      <c r="D1125" s="129"/>
      <c r="E1125" s="129"/>
      <c r="F1125" s="5"/>
      <c r="G1125" s="35" t="e">
        <f>#REF!-#REF!</f>
        <v>#REF!</v>
      </c>
      <c r="H1125" s="35"/>
    </row>
    <row r="1126" spans="1:8" hidden="1" x14ac:dyDescent="0.3">
      <c r="A1126" s="148"/>
      <c r="B1126" s="22"/>
      <c r="C1126" s="130"/>
      <c r="D1126" s="130"/>
      <c r="E1126" s="130"/>
      <c r="F1126" s="4"/>
      <c r="G1126" s="35" t="e">
        <f>#REF!-#REF!</f>
        <v>#REF!</v>
      </c>
      <c r="H1126" s="35"/>
    </row>
    <row r="1127" spans="1:8" ht="31.2" x14ac:dyDescent="0.3">
      <c r="A1127" s="148"/>
      <c r="B1127" s="72" t="s">
        <v>37</v>
      </c>
      <c r="C1127" s="129">
        <f>SUM(C1128:C1130)</f>
        <v>0</v>
      </c>
      <c r="D1127" s="129">
        <f>SUM(D1128:D1130)</f>
        <v>9500000</v>
      </c>
      <c r="E1127" s="129">
        <f>SUM(E1128:E1130)</f>
        <v>0</v>
      </c>
      <c r="F1127" s="170"/>
      <c r="G1127" s="35" t="e">
        <f>#REF!-#REF!</f>
        <v>#REF!</v>
      </c>
      <c r="H1127" s="35"/>
    </row>
    <row r="1128" spans="1:8" hidden="1" x14ac:dyDescent="0.3">
      <c r="A1128" s="148"/>
      <c r="B1128" s="72"/>
      <c r="C1128" s="130"/>
      <c r="D1128" s="130"/>
      <c r="E1128" s="130"/>
      <c r="F1128" s="170"/>
      <c r="G1128" s="35" t="e">
        <f>#REF!-#REF!</f>
        <v>#REF!</v>
      </c>
      <c r="H1128" s="35"/>
    </row>
    <row r="1129" spans="1:8" x14ac:dyDescent="0.3">
      <c r="A1129" s="148"/>
      <c r="B1129" s="22"/>
      <c r="C1129" s="130"/>
      <c r="D1129" s="130">
        <v>9500000</v>
      </c>
      <c r="E1129" s="130"/>
      <c r="F1129" s="5" t="s">
        <v>401</v>
      </c>
      <c r="G1129" s="35" t="e">
        <f>#REF!-#REF!</f>
        <v>#REF!</v>
      </c>
      <c r="H1129" s="35"/>
    </row>
    <row r="1130" spans="1:8" hidden="1" x14ac:dyDescent="0.3">
      <c r="A1130" s="148"/>
      <c r="B1130" s="22"/>
      <c r="C1130" s="130"/>
      <c r="D1130" s="130"/>
      <c r="E1130" s="130"/>
      <c r="F1130" s="5"/>
      <c r="G1130" s="35" t="e">
        <f>#REF!-#REF!</f>
        <v>#REF!</v>
      </c>
      <c r="H1130" s="35"/>
    </row>
    <row r="1131" spans="1:8" ht="31.2" hidden="1" x14ac:dyDescent="0.3">
      <c r="A1131" s="148"/>
      <c r="B1131" s="72" t="s">
        <v>17</v>
      </c>
      <c r="C1131" s="129">
        <f>SUM(C1132:C1137)</f>
        <v>0</v>
      </c>
      <c r="D1131" s="129">
        <f t="shared" ref="D1131:E1131" si="286">SUM(D1132:D1137)</f>
        <v>0</v>
      </c>
      <c r="E1131" s="129">
        <f t="shared" si="286"/>
        <v>0</v>
      </c>
      <c r="F1131" s="15"/>
      <c r="G1131" s="35" t="e">
        <f>#REF!-#REF!</f>
        <v>#REF!</v>
      </c>
      <c r="H1131" s="35"/>
    </row>
    <row r="1132" spans="1:8" hidden="1" x14ac:dyDescent="0.3">
      <c r="A1132" s="148"/>
      <c r="B1132" s="72"/>
      <c r="C1132" s="129"/>
      <c r="D1132" s="130"/>
      <c r="E1132" s="130"/>
      <c r="F1132" s="170"/>
      <c r="G1132" s="35" t="e">
        <f>#REF!-#REF!</f>
        <v>#REF!</v>
      </c>
      <c r="H1132" s="35"/>
    </row>
    <row r="1133" spans="1:8" hidden="1" x14ac:dyDescent="0.3">
      <c r="A1133" s="148"/>
      <c r="B1133" s="72"/>
      <c r="C1133" s="129"/>
      <c r="D1133" s="130"/>
      <c r="E1133" s="130"/>
      <c r="F1133" s="11"/>
      <c r="G1133" s="35" t="e">
        <f>#REF!-#REF!</f>
        <v>#REF!</v>
      </c>
      <c r="H1133" s="35"/>
    </row>
    <row r="1134" spans="1:8" hidden="1" x14ac:dyDescent="0.3">
      <c r="A1134" s="148"/>
      <c r="B1134" s="72"/>
      <c r="C1134" s="129"/>
      <c r="D1134" s="130"/>
      <c r="E1134" s="130"/>
      <c r="F1134" s="5"/>
      <c r="G1134" s="35" t="e">
        <f>#REF!-#REF!</f>
        <v>#REF!</v>
      </c>
      <c r="H1134" s="35"/>
    </row>
    <row r="1135" spans="1:8" hidden="1" x14ac:dyDescent="0.3">
      <c r="A1135" s="148"/>
      <c r="B1135" s="72"/>
      <c r="C1135" s="129"/>
      <c r="D1135" s="130"/>
      <c r="E1135" s="130"/>
      <c r="F1135" s="5"/>
      <c r="G1135" s="35" t="e">
        <f>#REF!-#REF!</f>
        <v>#REF!</v>
      </c>
      <c r="H1135" s="35"/>
    </row>
    <row r="1136" spans="1:8" hidden="1" x14ac:dyDescent="0.3">
      <c r="A1136" s="148"/>
      <c r="B1136" s="22"/>
      <c r="C1136" s="129"/>
      <c r="D1136" s="130"/>
      <c r="E1136" s="130"/>
      <c r="F1136" s="5"/>
      <c r="G1136" s="35" t="e">
        <f>#REF!-#REF!</f>
        <v>#REF!</v>
      </c>
      <c r="H1136" s="35"/>
    </row>
    <row r="1137" spans="1:8" hidden="1" x14ac:dyDescent="0.3">
      <c r="A1137" s="148"/>
      <c r="B1137" s="22"/>
      <c r="C1137" s="130"/>
      <c r="D1137" s="130"/>
      <c r="E1137" s="130"/>
      <c r="F1137" s="170"/>
      <c r="G1137" s="35" t="e">
        <f>#REF!-#REF!</f>
        <v>#REF!</v>
      </c>
      <c r="H1137" s="35"/>
    </row>
    <row r="1138" spans="1:8" ht="31.2" hidden="1" x14ac:dyDescent="0.3">
      <c r="A1138" s="148"/>
      <c r="B1138" s="72" t="s">
        <v>181</v>
      </c>
      <c r="C1138" s="129">
        <f>SUM(C1139:C1143)</f>
        <v>0</v>
      </c>
      <c r="D1138" s="129">
        <f t="shared" ref="D1138:E1138" si="287">SUM(D1139:D1143)</f>
        <v>0</v>
      </c>
      <c r="E1138" s="129">
        <f t="shared" si="287"/>
        <v>0</v>
      </c>
      <c r="F1138" s="170"/>
      <c r="G1138" s="35" t="e">
        <f>#REF!-#REF!</f>
        <v>#REF!</v>
      </c>
      <c r="H1138" s="35"/>
    </row>
    <row r="1139" spans="1:8" hidden="1" x14ac:dyDescent="0.3">
      <c r="A1139" s="148"/>
      <c r="B1139" s="22"/>
      <c r="C1139" s="130"/>
      <c r="D1139" s="130"/>
      <c r="E1139" s="130"/>
      <c r="F1139" s="103"/>
      <c r="G1139" s="35" t="e">
        <f>#REF!-#REF!</f>
        <v>#REF!</v>
      </c>
      <c r="H1139" s="35"/>
    </row>
    <row r="1140" spans="1:8" hidden="1" x14ac:dyDescent="0.3">
      <c r="A1140" s="148"/>
      <c r="B1140" s="22"/>
      <c r="C1140" s="130"/>
      <c r="D1140" s="130"/>
      <c r="E1140" s="130"/>
      <c r="F1140" s="170"/>
      <c r="G1140" s="35" t="e">
        <f>#REF!-#REF!</f>
        <v>#REF!</v>
      </c>
      <c r="H1140" s="35"/>
    </row>
    <row r="1141" spans="1:8" hidden="1" x14ac:dyDescent="0.3">
      <c r="A1141" s="148"/>
      <c r="B1141" s="22"/>
      <c r="C1141" s="130"/>
      <c r="D1141" s="130"/>
      <c r="E1141" s="130"/>
      <c r="F1141" s="5"/>
      <c r="G1141" s="35" t="e">
        <f>#REF!-#REF!</f>
        <v>#REF!</v>
      </c>
      <c r="H1141" s="35"/>
    </row>
    <row r="1142" spans="1:8" hidden="1" x14ac:dyDescent="0.3">
      <c r="A1142" s="148"/>
      <c r="B1142" s="22"/>
      <c r="C1142" s="130"/>
      <c r="D1142" s="130"/>
      <c r="E1142" s="130"/>
      <c r="F1142" s="5"/>
      <c r="G1142" s="35" t="e">
        <f>#REF!-#REF!</f>
        <v>#REF!</v>
      </c>
      <c r="H1142" s="35"/>
    </row>
    <row r="1143" spans="1:8" hidden="1" x14ac:dyDescent="0.3">
      <c r="A1143" s="148"/>
      <c r="B1143" s="22"/>
      <c r="C1143" s="130"/>
      <c r="D1143" s="130"/>
      <c r="E1143" s="130"/>
      <c r="F1143" s="170"/>
      <c r="G1143" s="35" t="e">
        <f>#REF!-#REF!</f>
        <v>#REF!</v>
      </c>
      <c r="H1143" s="35"/>
    </row>
    <row r="1144" spans="1:8" hidden="1" x14ac:dyDescent="0.3">
      <c r="A1144" s="148"/>
      <c r="B1144" s="72" t="s">
        <v>270</v>
      </c>
      <c r="C1144" s="129">
        <f>SUM(C1145:C1146)</f>
        <v>0</v>
      </c>
      <c r="D1144" s="129">
        <f t="shared" ref="D1144:E1144" si="288">SUM(D1145:D1146)</f>
        <v>0</v>
      </c>
      <c r="E1144" s="129">
        <f t="shared" si="288"/>
        <v>0</v>
      </c>
      <c r="F1144" s="170"/>
      <c r="G1144" s="35" t="e">
        <f>#REF!-#REF!</f>
        <v>#REF!</v>
      </c>
      <c r="H1144" s="35"/>
    </row>
    <row r="1145" spans="1:8" hidden="1" x14ac:dyDescent="0.3">
      <c r="A1145" s="148"/>
      <c r="B1145" s="22"/>
      <c r="C1145" s="130"/>
      <c r="D1145" s="130"/>
      <c r="E1145" s="130"/>
      <c r="F1145" s="170"/>
      <c r="G1145" s="35" t="e">
        <f>#REF!-#REF!</f>
        <v>#REF!</v>
      </c>
      <c r="H1145" s="35"/>
    </row>
    <row r="1146" spans="1:8" hidden="1" x14ac:dyDescent="0.3">
      <c r="A1146" s="148"/>
      <c r="B1146" s="22"/>
      <c r="C1146" s="130"/>
      <c r="D1146" s="130"/>
      <c r="E1146" s="130"/>
      <c r="F1146" s="170"/>
      <c r="G1146" s="35" t="e">
        <f>#REF!-#REF!</f>
        <v>#REF!</v>
      </c>
      <c r="H1146" s="35"/>
    </row>
    <row r="1147" spans="1:8" hidden="1" x14ac:dyDescent="0.3">
      <c r="A1147" s="148"/>
      <c r="B1147" s="72" t="s">
        <v>53</v>
      </c>
      <c r="C1147" s="129">
        <f>SUM(C1148:C1150)</f>
        <v>0</v>
      </c>
      <c r="D1147" s="129">
        <f t="shared" ref="D1147:E1147" si="289">SUM(D1148:D1150)</f>
        <v>0</v>
      </c>
      <c r="E1147" s="129">
        <f t="shared" si="289"/>
        <v>0</v>
      </c>
      <c r="F1147" s="4"/>
      <c r="G1147" s="35" t="e">
        <f>#REF!-#REF!</f>
        <v>#REF!</v>
      </c>
      <c r="H1147" s="35"/>
    </row>
    <row r="1148" spans="1:8" hidden="1" x14ac:dyDescent="0.3">
      <c r="A1148" s="148"/>
      <c r="B1148" s="22"/>
      <c r="C1148" s="130"/>
      <c r="D1148" s="129"/>
      <c r="E1148" s="129"/>
      <c r="F1148" s="170"/>
      <c r="G1148" s="35" t="e">
        <f>#REF!-#REF!</f>
        <v>#REF!</v>
      </c>
      <c r="H1148" s="35"/>
    </row>
    <row r="1149" spans="1:8" hidden="1" x14ac:dyDescent="0.3">
      <c r="A1149" s="148"/>
      <c r="B1149" s="22"/>
      <c r="C1149" s="130"/>
      <c r="D1149" s="130"/>
      <c r="E1149" s="130"/>
      <c r="F1149" s="5"/>
      <c r="G1149" s="35" t="e">
        <f>#REF!-#REF!</f>
        <v>#REF!</v>
      </c>
      <c r="H1149" s="35"/>
    </row>
    <row r="1150" spans="1:8" hidden="1" x14ac:dyDescent="0.3">
      <c r="A1150" s="148"/>
      <c r="B1150" s="22"/>
      <c r="C1150" s="130"/>
      <c r="D1150" s="130"/>
      <c r="E1150" s="130"/>
      <c r="F1150" s="5"/>
      <c r="G1150" s="35" t="e">
        <f>#REF!-#REF!</f>
        <v>#REF!</v>
      </c>
      <c r="H1150" s="35"/>
    </row>
    <row r="1151" spans="1:8" ht="49.5" hidden="1" customHeight="1" x14ac:dyDescent="0.3">
      <c r="A1151" s="148"/>
      <c r="B1151" s="104" t="s">
        <v>64</v>
      </c>
      <c r="C1151" s="84">
        <f>SUM(C1152:C1153)</f>
        <v>0</v>
      </c>
      <c r="D1151" s="84">
        <f t="shared" ref="D1151:E1151" si="290">SUM(D1152:D1153)</f>
        <v>0</v>
      </c>
      <c r="E1151" s="84">
        <f t="shared" si="290"/>
        <v>0</v>
      </c>
      <c r="F1151" s="15"/>
      <c r="G1151" s="35" t="e">
        <f>#REF!-#REF!</f>
        <v>#REF!</v>
      </c>
      <c r="H1151" s="35"/>
    </row>
    <row r="1152" spans="1:8" hidden="1" x14ac:dyDescent="0.3">
      <c r="A1152" s="148"/>
      <c r="B1152" s="107"/>
      <c r="C1152" s="171"/>
      <c r="D1152" s="171"/>
      <c r="E1152" s="171"/>
      <c r="F1152" s="15"/>
      <c r="G1152" s="35" t="e">
        <f>#REF!-#REF!</f>
        <v>#REF!</v>
      </c>
      <c r="H1152" s="35"/>
    </row>
    <row r="1153" spans="1:8" hidden="1" x14ac:dyDescent="0.3">
      <c r="A1153" s="148"/>
      <c r="B1153" s="108"/>
      <c r="C1153" s="84"/>
      <c r="D1153" s="84"/>
      <c r="E1153" s="84"/>
      <c r="F1153" s="5"/>
      <c r="G1153" s="35" t="e">
        <f>#REF!-#REF!</f>
        <v>#REF!</v>
      </c>
      <c r="H1153" s="35"/>
    </row>
    <row r="1154" spans="1:8" ht="36.6" hidden="1" customHeight="1" x14ac:dyDescent="0.3">
      <c r="A1154" s="148"/>
      <c r="B1154" s="38" t="s">
        <v>59</v>
      </c>
      <c r="C1154" s="127">
        <f>SUM(C1155:C1158)</f>
        <v>0</v>
      </c>
      <c r="D1154" s="127">
        <f t="shared" ref="D1154:E1154" si="291">SUM(D1155:D1158)</f>
        <v>0</v>
      </c>
      <c r="E1154" s="127">
        <f t="shared" si="291"/>
        <v>0</v>
      </c>
      <c r="F1154" s="15"/>
      <c r="G1154" s="35" t="e">
        <f>#REF!-#REF!</f>
        <v>#REF!</v>
      </c>
      <c r="H1154" s="35"/>
    </row>
    <row r="1155" spans="1:8" ht="24.6" hidden="1" customHeight="1" x14ac:dyDescent="0.3">
      <c r="A1155" s="148"/>
      <c r="B1155" s="38"/>
      <c r="C1155" s="76"/>
      <c r="D1155" s="76"/>
      <c r="E1155" s="76"/>
      <c r="F1155" s="179"/>
      <c r="G1155" s="35" t="e">
        <f>#REF!-#REF!</f>
        <v>#REF!</v>
      </c>
      <c r="H1155" s="35"/>
    </row>
    <row r="1156" spans="1:8" ht="24" hidden="1" customHeight="1" x14ac:dyDescent="0.3">
      <c r="A1156" s="148"/>
      <c r="B1156" s="38"/>
      <c r="C1156" s="76"/>
      <c r="D1156" s="76"/>
      <c r="E1156" s="76"/>
      <c r="F1156" s="179"/>
      <c r="G1156" s="35" t="e">
        <f>#REF!-#REF!</f>
        <v>#REF!</v>
      </c>
      <c r="H1156" s="35"/>
    </row>
    <row r="1157" spans="1:8" hidden="1" x14ac:dyDescent="0.3">
      <c r="A1157" s="148"/>
      <c r="B1157" s="38"/>
      <c r="C1157" s="127"/>
      <c r="D1157" s="76"/>
      <c r="E1157" s="76"/>
      <c r="F1157" s="52"/>
      <c r="G1157" s="35" t="e">
        <f>#REF!-#REF!</f>
        <v>#REF!</v>
      </c>
      <c r="H1157" s="35"/>
    </row>
    <row r="1158" spans="1:8" hidden="1" x14ac:dyDescent="0.3">
      <c r="A1158" s="148"/>
      <c r="B1158" s="38"/>
      <c r="C1158" s="127"/>
      <c r="D1158" s="76"/>
      <c r="E1158" s="76"/>
      <c r="F1158" s="52"/>
      <c r="G1158" s="35" t="e">
        <f>#REF!-#REF!</f>
        <v>#REF!</v>
      </c>
      <c r="H1158" s="35"/>
    </row>
    <row r="1159" spans="1:8" ht="31.2" hidden="1" x14ac:dyDescent="0.3">
      <c r="A1159" s="148"/>
      <c r="B1159" s="109" t="s">
        <v>67</v>
      </c>
      <c r="C1159" s="127">
        <f>SUM(C1160:C1162)</f>
        <v>0</v>
      </c>
      <c r="D1159" s="127">
        <f t="shared" ref="D1159:E1159" si="292">SUM(D1160:D1162)</f>
        <v>0</v>
      </c>
      <c r="E1159" s="127">
        <f t="shared" si="292"/>
        <v>0</v>
      </c>
      <c r="F1159" s="103"/>
      <c r="G1159" s="35" t="e">
        <f>#REF!-#REF!</f>
        <v>#REF!</v>
      </c>
      <c r="H1159" s="35"/>
    </row>
    <row r="1160" spans="1:8" hidden="1" x14ac:dyDescent="0.3">
      <c r="A1160" s="148"/>
      <c r="B1160" s="38"/>
      <c r="C1160" s="76"/>
      <c r="D1160" s="76"/>
      <c r="E1160" s="76"/>
      <c r="F1160" s="5"/>
      <c r="G1160" s="35" t="e">
        <f>#REF!-#REF!</f>
        <v>#REF!</v>
      </c>
      <c r="H1160" s="35"/>
    </row>
    <row r="1161" spans="1:8" hidden="1" x14ac:dyDescent="0.3">
      <c r="A1161" s="148"/>
      <c r="B1161" s="38"/>
      <c r="C1161" s="76"/>
      <c r="D1161" s="76"/>
      <c r="E1161" s="76"/>
      <c r="F1161" s="4"/>
      <c r="G1161" s="35" t="e">
        <f>#REF!-#REF!</f>
        <v>#REF!</v>
      </c>
      <c r="H1161" s="35"/>
    </row>
    <row r="1162" spans="1:8" hidden="1" x14ac:dyDescent="0.3">
      <c r="A1162" s="148"/>
      <c r="B1162" s="38"/>
      <c r="C1162" s="76"/>
      <c r="D1162" s="76"/>
      <c r="E1162" s="76"/>
      <c r="F1162" s="4"/>
      <c r="G1162" s="35" t="e">
        <f>#REF!-#REF!</f>
        <v>#REF!</v>
      </c>
      <c r="H1162" s="35"/>
    </row>
    <row r="1163" spans="1:8" ht="31.2" hidden="1" x14ac:dyDescent="0.3">
      <c r="A1163" s="148"/>
      <c r="B1163" s="109" t="s">
        <v>73</v>
      </c>
      <c r="C1163" s="127">
        <f>C1164</f>
        <v>0</v>
      </c>
      <c r="D1163" s="127">
        <f>D1164</f>
        <v>0</v>
      </c>
      <c r="E1163" s="127">
        <f t="shared" ref="E1163" si="293">E1164</f>
        <v>0</v>
      </c>
      <c r="F1163" s="103"/>
      <c r="G1163" s="35" t="e">
        <f>#REF!-#REF!</f>
        <v>#REF!</v>
      </c>
      <c r="H1163" s="35"/>
    </row>
    <row r="1164" spans="1:8" hidden="1" x14ac:dyDescent="0.3">
      <c r="A1164" s="148"/>
      <c r="B1164" s="110"/>
      <c r="C1164" s="76"/>
      <c r="D1164" s="76"/>
      <c r="E1164" s="76"/>
      <c r="F1164" s="5"/>
      <c r="G1164" s="35" t="e">
        <f>#REF!-#REF!</f>
        <v>#REF!</v>
      </c>
      <c r="H1164" s="35"/>
    </row>
    <row r="1165" spans="1:8" ht="35.4" hidden="1" customHeight="1" x14ac:dyDescent="0.3">
      <c r="A1165" s="148"/>
      <c r="B1165" s="38" t="s">
        <v>186</v>
      </c>
      <c r="C1165" s="127">
        <f>SUM(C1166:C1170)</f>
        <v>0</v>
      </c>
      <c r="D1165" s="127">
        <f t="shared" ref="D1165:E1165" si="294">SUM(D1166:D1170)</f>
        <v>0</v>
      </c>
      <c r="E1165" s="127">
        <f t="shared" si="294"/>
        <v>0</v>
      </c>
      <c r="F1165" s="4"/>
      <c r="G1165" s="35" t="e">
        <f>#REF!-#REF!</f>
        <v>#REF!</v>
      </c>
      <c r="H1165" s="35"/>
    </row>
    <row r="1166" spans="1:8" ht="49.2" hidden="1" customHeight="1" x14ac:dyDescent="0.3">
      <c r="A1166" s="148"/>
      <c r="B1166" s="110"/>
      <c r="C1166" s="76"/>
      <c r="D1166" s="76"/>
      <c r="E1166" s="76"/>
      <c r="F1166" s="4"/>
      <c r="G1166" s="35" t="e">
        <f>#REF!-#REF!</f>
        <v>#REF!</v>
      </c>
      <c r="H1166" s="35"/>
    </row>
    <row r="1167" spans="1:8" hidden="1" x14ac:dyDescent="0.3">
      <c r="A1167" s="148"/>
      <c r="B1167" s="110"/>
      <c r="C1167" s="76"/>
      <c r="D1167" s="127"/>
      <c r="E1167" s="127"/>
      <c r="F1167" s="5"/>
      <c r="G1167" s="35" t="e">
        <f>#REF!-#REF!</f>
        <v>#REF!</v>
      </c>
      <c r="H1167" s="35"/>
    </row>
    <row r="1168" spans="1:8" hidden="1" x14ac:dyDescent="0.3">
      <c r="A1168" s="148"/>
      <c r="B1168" s="110"/>
      <c r="C1168" s="76"/>
      <c r="D1168" s="76"/>
      <c r="E1168" s="76"/>
      <c r="F1168" s="170"/>
      <c r="G1168" s="35" t="e">
        <f>#REF!-#REF!</f>
        <v>#REF!</v>
      </c>
      <c r="H1168" s="35"/>
    </row>
    <row r="1169" spans="1:8" hidden="1" x14ac:dyDescent="0.3">
      <c r="A1169" s="148"/>
      <c r="B1169" s="110"/>
      <c r="C1169" s="76"/>
      <c r="D1169" s="76"/>
      <c r="E1169" s="76"/>
      <c r="F1169" s="5"/>
      <c r="G1169" s="35" t="e">
        <f>#REF!-#REF!</f>
        <v>#REF!</v>
      </c>
      <c r="H1169" s="35"/>
    </row>
    <row r="1170" spans="1:8" hidden="1" x14ac:dyDescent="0.3">
      <c r="A1170" s="148"/>
      <c r="B1170" s="110"/>
      <c r="C1170" s="76"/>
      <c r="D1170" s="76"/>
      <c r="E1170" s="76"/>
      <c r="F1170" s="5"/>
      <c r="G1170" s="35" t="e">
        <f>#REF!-#REF!</f>
        <v>#REF!</v>
      </c>
      <c r="H1170" s="35"/>
    </row>
    <row r="1171" spans="1:8" ht="31.2" hidden="1" x14ac:dyDescent="0.3">
      <c r="A1171" s="148"/>
      <c r="B1171" s="38" t="s">
        <v>271</v>
      </c>
      <c r="C1171" s="127">
        <f>SUM(C1172:C1176)</f>
        <v>0</v>
      </c>
      <c r="D1171" s="127">
        <f t="shared" ref="D1171:E1171" si="295">SUM(D1172:D1176)</f>
        <v>0</v>
      </c>
      <c r="E1171" s="127">
        <f t="shared" si="295"/>
        <v>0</v>
      </c>
      <c r="F1171" s="52"/>
      <c r="G1171" s="35" t="e">
        <f>#REF!-#REF!</f>
        <v>#REF!</v>
      </c>
      <c r="H1171" s="35"/>
    </row>
    <row r="1172" spans="1:8" hidden="1" x14ac:dyDescent="0.3">
      <c r="A1172" s="148"/>
      <c r="B1172" s="110"/>
      <c r="C1172" s="76"/>
      <c r="D1172" s="127"/>
      <c r="E1172" s="127"/>
      <c r="F1172" s="170"/>
      <c r="G1172" s="35" t="e">
        <f>#REF!-#REF!</f>
        <v>#REF!</v>
      </c>
      <c r="H1172" s="35"/>
    </row>
    <row r="1173" spans="1:8" hidden="1" x14ac:dyDescent="0.3">
      <c r="A1173" s="148"/>
      <c r="B1173" s="110"/>
      <c r="C1173" s="76"/>
      <c r="D1173" s="76"/>
      <c r="E1173" s="76"/>
      <c r="F1173" s="5"/>
      <c r="G1173" s="35" t="e">
        <f>#REF!-#REF!</f>
        <v>#REF!</v>
      </c>
      <c r="H1173" s="35"/>
    </row>
    <row r="1174" spans="1:8" hidden="1" x14ac:dyDescent="0.3">
      <c r="A1174" s="148"/>
      <c r="B1174" s="110"/>
      <c r="C1174" s="76"/>
      <c r="D1174" s="76"/>
      <c r="E1174" s="76"/>
      <c r="F1174" s="5"/>
      <c r="G1174" s="35" t="e">
        <f>#REF!-#REF!</f>
        <v>#REF!</v>
      </c>
      <c r="H1174" s="35"/>
    </row>
    <row r="1175" spans="1:8" hidden="1" x14ac:dyDescent="0.3">
      <c r="A1175" s="148"/>
      <c r="B1175" s="110"/>
      <c r="C1175" s="76"/>
      <c r="D1175" s="76"/>
      <c r="E1175" s="76"/>
      <c r="F1175" s="5"/>
      <c r="G1175" s="35" t="e">
        <f>#REF!-#REF!</f>
        <v>#REF!</v>
      </c>
      <c r="H1175" s="35"/>
    </row>
    <row r="1176" spans="1:8" hidden="1" x14ac:dyDescent="0.3">
      <c r="A1176" s="148"/>
      <c r="B1176" s="110"/>
      <c r="C1176" s="76"/>
      <c r="D1176" s="76"/>
      <c r="E1176" s="76"/>
      <c r="F1176" s="52"/>
      <c r="G1176" s="35" t="e">
        <f>#REF!-#REF!</f>
        <v>#REF!</v>
      </c>
      <c r="H1176" s="35"/>
    </row>
    <row r="1177" spans="1:8" ht="31.2" hidden="1" x14ac:dyDescent="0.3">
      <c r="A1177" s="148"/>
      <c r="B1177" s="38" t="s">
        <v>258</v>
      </c>
      <c r="C1177" s="127">
        <f>SUM(C1178:C1186)</f>
        <v>0</v>
      </c>
      <c r="D1177" s="127">
        <f t="shared" ref="D1177:E1177" si="296">SUM(D1178:D1186)</f>
        <v>0</v>
      </c>
      <c r="E1177" s="127">
        <f t="shared" si="296"/>
        <v>0</v>
      </c>
      <c r="F1177" s="52"/>
      <c r="G1177" s="35" t="e">
        <f>#REF!-#REF!</f>
        <v>#REF!</v>
      </c>
      <c r="H1177" s="35"/>
    </row>
    <row r="1178" spans="1:8" hidden="1" x14ac:dyDescent="0.3">
      <c r="A1178" s="148"/>
      <c r="B1178" s="110"/>
      <c r="C1178" s="76"/>
      <c r="D1178" s="76">
        <v>0</v>
      </c>
      <c r="E1178" s="76"/>
      <c r="F1178" s="168"/>
      <c r="G1178" s="35" t="e">
        <f>#REF!-#REF!</f>
        <v>#REF!</v>
      </c>
      <c r="H1178" s="35"/>
    </row>
    <row r="1179" spans="1:8" hidden="1" x14ac:dyDescent="0.3">
      <c r="A1179" s="148"/>
      <c r="B1179" s="110"/>
      <c r="C1179" s="76"/>
      <c r="D1179" s="76"/>
      <c r="E1179" s="76"/>
      <c r="F1179" s="168"/>
      <c r="G1179" s="35" t="e">
        <f>#REF!-#REF!</f>
        <v>#REF!</v>
      </c>
      <c r="H1179" s="35"/>
    </row>
    <row r="1180" spans="1:8" hidden="1" x14ac:dyDescent="0.3">
      <c r="A1180" s="148"/>
      <c r="B1180" s="110"/>
      <c r="C1180" s="76"/>
      <c r="D1180" s="76"/>
      <c r="E1180" s="76"/>
      <c r="F1180" s="168"/>
      <c r="G1180" s="35" t="e">
        <f>#REF!-#REF!</f>
        <v>#REF!</v>
      </c>
      <c r="H1180" s="35"/>
    </row>
    <row r="1181" spans="1:8" hidden="1" x14ac:dyDescent="0.3">
      <c r="A1181" s="148"/>
      <c r="B1181" s="110"/>
      <c r="C1181" s="76"/>
      <c r="D1181" s="76"/>
      <c r="E1181" s="76"/>
      <c r="F1181" s="168"/>
      <c r="G1181" s="35" t="e">
        <f>#REF!-#REF!</f>
        <v>#REF!</v>
      </c>
      <c r="H1181" s="35"/>
    </row>
    <row r="1182" spans="1:8" hidden="1" x14ac:dyDescent="0.3">
      <c r="A1182" s="148"/>
      <c r="B1182" s="110"/>
      <c r="C1182" s="76"/>
      <c r="D1182" s="76"/>
      <c r="E1182" s="76"/>
      <c r="F1182" s="168"/>
      <c r="G1182" s="35" t="e">
        <f>#REF!-#REF!</f>
        <v>#REF!</v>
      </c>
      <c r="H1182" s="35"/>
    </row>
    <row r="1183" spans="1:8" hidden="1" x14ac:dyDescent="0.3">
      <c r="A1183" s="148"/>
      <c r="B1183" s="110"/>
      <c r="C1183" s="76"/>
      <c r="D1183" s="76"/>
      <c r="E1183" s="76"/>
      <c r="F1183" s="168"/>
      <c r="G1183" s="35" t="e">
        <f>#REF!-#REF!</f>
        <v>#REF!</v>
      </c>
      <c r="H1183" s="35"/>
    </row>
    <row r="1184" spans="1:8" hidden="1" x14ac:dyDescent="0.3">
      <c r="A1184" s="148"/>
      <c r="B1184" s="110"/>
      <c r="C1184" s="76"/>
      <c r="D1184" s="76"/>
      <c r="E1184" s="76"/>
      <c r="F1184" s="170"/>
      <c r="G1184" s="35" t="e">
        <f>#REF!-#REF!</f>
        <v>#REF!</v>
      </c>
      <c r="H1184" s="35"/>
    </row>
    <row r="1185" spans="1:8" hidden="1" x14ac:dyDescent="0.3">
      <c r="A1185" s="148"/>
      <c r="B1185" s="110"/>
      <c r="C1185" s="76"/>
      <c r="D1185" s="76"/>
      <c r="E1185" s="76"/>
      <c r="F1185" s="5"/>
      <c r="G1185" s="35" t="e">
        <f>#REF!-#REF!</f>
        <v>#REF!</v>
      </c>
      <c r="H1185" s="35"/>
    </row>
    <row r="1186" spans="1:8" hidden="1" x14ac:dyDescent="0.3">
      <c r="A1186" s="148"/>
      <c r="B1186" s="110"/>
      <c r="C1186" s="76"/>
      <c r="D1186" s="76"/>
      <c r="E1186" s="76"/>
      <c r="F1186" s="5"/>
      <c r="G1186" s="35" t="e">
        <f>#REF!-#REF!</f>
        <v>#REF!</v>
      </c>
      <c r="H1186" s="35"/>
    </row>
    <row r="1187" spans="1:8" ht="31.2" hidden="1" x14ac:dyDescent="0.3">
      <c r="A1187" s="148"/>
      <c r="B1187" s="38" t="s">
        <v>115</v>
      </c>
      <c r="C1187" s="127">
        <f>SUM(C1188:C1192)</f>
        <v>0</v>
      </c>
      <c r="D1187" s="127">
        <f t="shared" ref="D1187:E1187" si="297">SUM(D1188:D1192)</f>
        <v>0</v>
      </c>
      <c r="E1187" s="127">
        <f t="shared" si="297"/>
        <v>0</v>
      </c>
      <c r="F1187" s="52"/>
      <c r="G1187" s="35" t="e">
        <f>#REF!-#REF!</f>
        <v>#REF!</v>
      </c>
      <c r="H1187" s="35"/>
    </row>
    <row r="1188" spans="1:8" hidden="1" x14ac:dyDescent="0.3">
      <c r="A1188" s="148"/>
      <c r="B1188" s="38"/>
      <c r="C1188" s="76"/>
      <c r="D1188" s="76"/>
      <c r="E1188" s="76"/>
      <c r="F1188" s="52"/>
      <c r="G1188" s="35" t="e">
        <f>#REF!-#REF!</f>
        <v>#REF!</v>
      </c>
      <c r="H1188" s="35"/>
    </row>
    <row r="1189" spans="1:8" hidden="1" x14ac:dyDescent="0.3">
      <c r="A1189" s="148"/>
      <c r="B1189" s="38"/>
      <c r="C1189" s="76"/>
      <c r="D1189" s="76"/>
      <c r="E1189" s="76"/>
      <c r="F1189" s="5"/>
      <c r="G1189" s="35" t="e">
        <f>#REF!-#REF!</f>
        <v>#REF!</v>
      </c>
      <c r="H1189" s="35"/>
    </row>
    <row r="1190" spans="1:8" hidden="1" x14ac:dyDescent="0.3">
      <c r="A1190" s="148"/>
      <c r="B1190" s="38"/>
      <c r="C1190" s="76"/>
      <c r="D1190" s="76"/>
      <c r="E1190" s="76"/>
      <c r="F1190" s="170"/>
      <c r="G1190" s="35" t="e">
        <f>#REF!-#REF!</f>
        <v>#REF!</v>
      </c>
      <c r="H1190" s="35"/>
    </row>
    <row r="1191" spans="1:8" hidden="1" x14ac:dyDescent="0.3">
      <c r="A1191" s="148"/>
      <c r="B1191" s="38"/>
      <c r="C1191" s="76"/>
      <c r="D1191" s="76"/>
      <c r="E1191" s="76"/>
      <c r="F1191" s="5"/>
      <c r="G1191" s="35" t="e">
        <f>#REF!-#REF!</f>
        <v>#REF!</v>
      </c>
      <c r="H1191" s="35"/>
    </row>
    <row r="1192" spans="1:8" hidden="1" x14ac:dyDescent="0.3">
      <c r="A1192" s="148"/>
      <c r="B1192" s="110"/>
      <c r="C1192" s="76"/>
      <c r="D1192" s="76"/>
      <c r="E1192" s="76"/>
      <c r="F1192" s="52"/>
      <c r="G1192" s="35" t="e">
        <f>#REF!-#REF!</f>
        <v>#REF!</v>
      </c>
      <c r="H1192" s="35"/>
    </row>
    <row r="1193" spans="1:8" ht="64.5" hidden="1" customHeight="1" x14ac:dyDescent="0.3">
      <c r="A1193" s="148"/>
      <c r="B1193" s="38" t="s">
        <v>187</v>
      </c>
      <c r="C1193" s="127">
        <f>SUM(C1194:C1198)</f>
        <v>0</v>
      </c>
      <c r="D1193" s="127">
        <f t="shared" ref="D1193:E1193" si="298">SUM(D1194:D1198)</f>
        <v>0</v>
      </c>
      <c r="E1193" s="127">
        <f t="shared" si="298"/>
        <v>0</v>
      </c>
      <c r="F1193" s="4"/>
      <c r="G1193" s="35" t="e">
        <f>#REF!-#REF!</f>
        <v>#REF!</v>
      </c>
      <c r="H1193" s="35"/>
    </row>
    <row r="1194" spans="1:8" hidden="1" x14ac:dyDescent="0.3">
      <c r="A1194" s="148"/>
      <c r="B1194" s="38"/>
      <c r="C1194" s="76"/>
      <c r="D1194" s="76"/>
      <c r="E1194" s="76"/>
      <c r="F1194" s="170"/>
      <c r="G1194" s="35" t="e">
        <f>#REF!-#REF!</f>
        <v>#REF!</v>
      </c>
      <c r="H1194" s="35"/>
    </row>
    <row r="1195" spans="1:8" hidden="1" x14ac:dyDescent="0.3">
      <c r="A1195" s="148"/>
      <c r="B1195" s="14"/>
      <c r="C1195" s="76"/>
      <c r="D1195" s="76"/>
      <c r="E1195" s="76"/>
      <c r="F1195" s="170"/>
      <c r="G1195" s="35" t="e">
        <f>#REF!-#REF!</f>
        <v>#REF!</v>
      </c>
      <c r="H1195" s="35"/>
    </row>
    <row r="1196" spans="1:8" hidden="1" x14ac:dyDescent="0.3">
      <c r="A1196" s="148"/>
      <c r="B1196" s="38"/>
      <c r="C1196" s="76"/>
      <c r="D1196" s="76"/>
      <c r="E1196" s="76"/>
      <c r="F1196" s="170"/>
      <c r="G1196" s="35" t="e">
        <f>#REF!-#REF!</f>
        <v>#REF!</v>
      </c>
      <c r="H1196" s="35"/>
    </row>
    <row r="1197" spans="1:8" hidden="1" x14ac:dyDescent="0.3">
      <c r="A1197" s="148"/>
      <c r="B1197" s="38"/>
      <c r="C1197" s="76"/>
      <c r="D1197" s="76"/>
      <c r="E1197" s="76"/>
      <c r="F1197" s="5"/>
      <c r="G1197" s="35" t="e">
        <f>#REF!-#REF!</f>
        <v>#REF!</v>
      </c>
      <c r="H1197" s="35"/>
    </row>
    <row r="1198" spans="1:8" hidden="1" x14ac:dyDescent="0.3">
      <c r="A1198" s="148"/>
      <c r="B1198" s="110"/>
      <c r="C1198" s="76"/>
      <c r="D1198" s="76"/>
      <c r="E1198" s="76"/>
      <c r="F1198" s="5"/>
      <c r="G1198" s="35" t="e">
        <f>#REF!-#REF!</f>
        <v>#REF!</v>
      </c>
      <c r="H1198" s="35"/>
    </row>
    <row r="1199" spans="1:8" ht="46.8" hidden="1" x14ac:dyDescent="0.3">
      <c r="A1199" s="148"/>
      <c r="B1199" s="38" t="s">
        <v>184</v>
      </c>
      <c r="C1199" s="127">
        <f>SUM(C1200:C1202)</f>
        <v>0</v>
      </c>
      <c r="D1199" s="127">
        <f t="shared" ref="D1199:E1199" si="299">SUM(D1200:D1202)</f>
        <v>0</v>
      </c>
      <c r="E1199" s="127">
        <f t="shared" si="299"/>
        <v>0</v>
      </c>
      <c r="F1199" s="4" t="s">
        <v>264</v>
      </c>
      <c r="G1199" s="35" t="e">
        <f>#REF!-#REF!</f>
        <v>#REF!</v>
      </c>
      <c r="H1199" s="35"/>
    </row>
    <row r="1200" spans="1:8" hidden="1" x14ac:dyDescent="0.3">
      <c r="A1200" s="148"/>
      <c r="B1200" s="110"/>
      <c r="C1200" s="76"/>
      <c r="D1200" s="76"/>
      <c r="E1200" s="76"/>
      <c r="F1200" s="67"/>
      <c r="G1200" s="35" t="e">
        <f>#REF!-#REF!</f>
        <v>#REF!</v>
      </c>
      <c r="H1200" s="35"/>
    </row>
    <row r="1201" spans="1:9" hidden="1" x14ac:dyDescent="0.3">
      <c r="A1201" s="148"/>
      <c r="B1201" s="110"/>
      <c r="C1201" s="76"/>
      <c r="D1201" s="76"/>
      <c r="E1201" s="76"/>
      <c r="F1201" s="4"/>
      <c r="G1201" s="35" t="e">
        <f>#REF!-#REF!</f>
        <v>#REF!</v>
      </c>
    </row>
    <row r="1202" spans="1:9" hidden="1" x14ac:dyDescent="0.3">
      <c r="A1202" s="148"/>
      <c r="B1202" s="110"/>
      <c r="C1202" s="76"/>
      <c r="D1202" s="76"/>
      <c r="E1202" s="76"/>
      <c r="F1202" s="4"/>
      <c r="G1202" s="35"/>
    </row>
    <row r="1203" spans="1:9" x14ac:dyDescent="0.3">
      <c r="A1203" s="148"/>
      <c r="B1203" s="111" t="s">
        <v>25</v>
      </c>
      <c r="C1203" s="101">
        <f>C9+C91+C147+C225+C237+C265+C273+C295+C318+C355+C396+C412+C429+C470+C494+C509+C526+C533+C543+C576+C741+C759+C796+C805+C819+C825+C843+C905+C929+C938+C925</f>
        <v>616690900</v>
      </c>
      <c r="D1203" s="101">
        <f>D9+D91+D147+D225+D237+D265+D273+D295+D318+D355+D396+D412+D429+D470+D494+D509+D526+D533+D543+D576+D741+D759+D796+D805+D819+D825+D843+D905+D929+D938+D925</f>
        <v>4615965933</v>
      </c>
      <c r="E1203" s="101">
        <f>E9+E91+E147+E225+E237+E265+E273+E295+E318+E355+E396+E412+E429+E470+E494+E509+E526+E533+E543+E576+E741+E759+E796+E805+E819+E825+E843+E905+E929+E938+E925</f>
        <v>1481252142</v>
      </c>
      <c r="F1203" s="15"/>
      <c r="G1203" s="35" t="e">
        <f>#REF!-#REF!</f>
        <v>#REF!</v>
      </c>
      <c r="H1203" s="112"/>
      <c r="I1203" s="35"/>
    </row>
    <row r="1204" spans="1:9" x14ac:dyDescent="0.3">
      <c r="A1204" s="113"/>
      <c r="B1204" s="114"/>
      <c r="C1204" s="2"/>
      <c r="D1204" s="35"/>
      <c r="E1204" s="35">
        <f>D1203-E1203</f>
        <v>3134713791</v>
      </c>
      <c r="F1204" s="115"/>
      <c r="H1204" s="35"/>
    </row>
    <row r="1205" spans="1:9" x14ac:dyDescent="0.3">
      <c r="D1205" s="27"/>
      <c r="E1205" s="116"/>
      <c r="H1205" s="35"/>
    </row>
    <row r="1206" spans="1:9" x14ac:dyDescent="0.3">
      <c r="D1206" s="116"/>
      <c r="E1206" s="116"/>
      <c r="H1206" s="35"/>
    </row>
    <row r="1207" spans="1:9" x14ac:dyDescent="0.3">
      <c r="C1207" s="116"/>
      <c r="D1207" s="116"/>
      <c r="E1207" s="116">
        <v>3134713791</v>
      </c>
    </row>
    <row r="1208" spans="1:9" x14ac:dyDescent="0.3">
      <c r="C1208" s="116"/>
      <c r="D1208" s="116"/>
      <c r="E1208" s="116">
        <f>E1204-E1207</f>
        <v>0</v>
      </c>
    </row>
    <row r="1209" spans="1:9" x14ac:dyDescent="0.3">
      <c r="D1209" s="116"/>
      <c r="E1209" s="116"/>
    </row>
    <row r="1210" spans="1:9" x14ac:dyDescent="0.3">
      <c r="D1210" s="116"/>
    </row>
    <row r="1216" spans="1:9" x14ac:dyDescent="0.3">
      <c r="C1216" s="116"/>
      <c r="D1216" s="116"/>
      <c r="E1216" s="116"/>
    </row>
  </sheetData>
  <autoFilter ref="F1:F1216"/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18">
    <mergeCell ref="F952:F953"/>
    <mergeCell ref="F1110:F1111"/>
    <mergeCell ref="F1155:F1156"/>
    <mergeCell ref="E6:E8"/>
    <mergeCell ref="D6:D8"/>
    <mergeCell ref="A4:F4"/>
    <mergeCell ref="A6:A8"/>
    <mergeCell ref="B6:B8"/>
    <mergeCell ref="C6:C8"/>
    <mergeCell ref="F6:F8"/>
    <mergeCell ref="A734:A736"/>
    <mergeCell ref="F734:F736"/>
    <mergeCell ref="E734:E736"/>
    <mergeCell ref="B734:B736"/>
    <mergeCell ref="F331:F335"/>
    <mergeCell ref="F593:F598"/>
    <mergeCell ref="D734:D736"/>
    <mergeCell ref="C734:C736"/>
  </mergeCells>
  <phoneticPr fontId="0" type="noConversion"/>
  <printOptions horizontalCentered="1"/>
  <pageMargins left="0.15748031496062992" right="0.15748031496062992" top="0.35433070866141736" bottom="0.15748031496062992" header="0.15748031496062992" footer="0.15748031496062992"/>
  <pageSetup paperSize="9" scale="88" fitToHeight="0" orientation="landscape" r:id="rId1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Нестерова Мария Евгеньевна</cp:lastModifiedBy>
  <cp:lastPrinted>2022-02-01T14:28:55Z</cp:lastPrinted>
  <dcterms:created xsi:type="dcterms:W3CDTF">2009-11-20T12:52:24Z</dcterms:created>
  <dcterms:modified xsi:type="dcterms:W3CDTF">2022-02-07T12:56:47Z</dcterms:modified>
</cp:coreProperties>
</file>